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codeName="ThisWorkbook" defaultThemeVersion="124226"/>
  <bookViews>
    <workbookView xWindow="240" yWindow="105" windowWidth="14805" windowHeight="8010" tabRatio="909"/>
  </bookViews>
  <sheets>
    <sheet name="TOC" sheetId="86" r:id="rId1"/>
    <sheet name="Figure 6.1" sheetId="4" r:id="rId2"/>
    <sheet name="Figure 6.2" sheetId="78" r:id="rId3"/>
    <sheet name="Table 6.1" sheetId="82" r:id="rId4"/>
    <sheet name="Table 6.2" sheetId="5" r:id="rId5"/>
    <sheet name="Figure 6.3" sheetId="6" r:id="rId6"/>
    <sheet name="Figure 6.4" sheetId="7" r:id="rId7"/>
    <sheet name="Table 6.3" sheetId="8" r:id="rId8"/>
    <sheet name="Figure 6.5" sheetId="9" r:id="rId9"/>
    <sheet name="Figure 6.6" sheetId="10" r:id="rId10"/>
    <sheet name="Table 6.4" sheetId="11" r:id="rId11"/>
    <sheet name="Figure 6.7" sheetId="12" r:id="rId12"/>
    <sheet name="Figure 6.8" sheetId="13" r:id="rId13"/>
    <sheet name="Figure 6.9" sheetId="15" r:id="rId14"/>
    <sheet name="Table 6.5" sheetId="14" r:id="rId15"/>
    <sheet name="Figure 6.10" sheetId="16" r:id="rId16"/>
    <sheet name="Table 6.6" sheetId="17" r:id="rId17"/>
    <sheet name="Figure 6.11" sheetId="18" r:id="rId18"/>
    <sheet name="Figure 6.12" sheetId="19" r:id="rId19"/>
    <sheet name="Figure 6.13" sheetId="20" r:id="rId20"/>
    <sheet name="Table 6.7" sheetId="21" r:id="rId21"/>
    <sheet name="Figure 6.14" sheetId="24" r:id="rId22"/>
    <sheet name="Figure 6.15" sheetId="22" r:id="rId23"/>
    <sheet name="Table 6.8" sheetId="23" r:id="rId24"/>
    <sheet name="Figure 6.16" sheetId="25" r:id="rId25"/>
    <sheet name="Figure 6.17" sheetId="67" r:id="rId26"/>
    <sheet name="Table 6.9" sheetId="27" r:id="rId27"/>
    <sheet name="Figure 6.18" sheetId="30" r:id="rId28"/>
    <sheet name="Figure 6.19" sheetId="31" r:id="rId29"/>
    <sheet name="Figure 6.20" sheetId="32" r:id="rId30"/>
    <sheet name="Figure 6.21" sheetId="33" r:id="rId31"/>
    <sheet name="Table 6.10" sheetId="34" r:id="rId32"/>
    <sheet name="Figure 6.22" sheetId="35" r:id="rId33"/>
    <sheet name="Figure 6.23" sheetId="28" r:id="rId34"/>
    <sheet name="Figure 6.24" sheetId="29" r:id="rId35"/>
    <sheet name="Figure 6.25" sheetId="68" r:id="rId36"/>
    <sheet name="Table 6.11" sheetId="37" r:id="rId37"/>
    <sheet name="Figure 6.26" sheetId="83" r:id="rId38"/>
    <sheet name="Figure 6.27" sheetId="84" r:id="rId39"/>
    <sheet name="Figure 6.28" sheetId="39" r:id="rId40"/>
    <sheet name="Figure 6.29" sheetId="85" r:id="rId41"/>
    <sheet name="Figure 6.30" sheetId="40" r:id="rId42"/>
    <sheet name="Figure 6.31" sheetId="71" r:id="rId43"/>
    <sheet name="Table 6.12" sheetId="66" r:id="rId44"/>
    <sheet name="Figure 6.32" sheetId="42" r:id="rId45"/>
    <sheet name="Figure 6.33" sheetId="44" r:id="rId46"/>
    <sheet name="Figure 6.34" sheetId="45" r:id="rId47"/>
    <sheet name="Figure 6.35" sheetId="74" r:id="rId48"/>
    <sheet name="Table 6.13" sheetId="47" r:id="rId49"/>
    <sheet name="Figure 6.36" sheetId="48" r:id="rId50"/>
    <sheet name="Figure 6.37" sheetId="49" r:id="rId51"/>
    <sheet name="Figure 6.38" sheetId="50" r:id="rId52"/>
    <sheet name="Figure 6.39" sheetId="72" r:id="rId53"/>
    <sheet name="Table 6.14" sheetId="73" r:id="rId54"/>
    <sheet name="Figure 6.40" sheetId="54" r:id="rId55"/>
    <sheet name="Figure 6.41" sheetId="55" r:id="rId56"/>
    <sheet name="Figure 6.42" sheetId="56" r:id="rId57"/>
    <sheet name="Figure 6.43" sheetId="75" r:id="rId58"/>
    <sheet name="Table 6.15" sheetId="58" r:id="rId59"/>
    <sheet name="Figure 6.44" sheetId="59" r:id="rId60"/>
    <sheet name="Figure 6.45" sheetId="60" r:id="rId61"/>
    <sheet name="Figure 6.46" sheetId="61" r:id="rId62"/>
    <sheet name="Figure 6.47" sheetId="76" r:id="rId63"/>
    <sheet name="Table 6.16" sheetId="63" r:id="rId64"/>
  </sheets>
  <externalReferences>
    <externalReference r:id="rId65"/>
    <externalReference r:id="rId66"/>
    <externalReference r:id="rId67"/>
  </externalReferences>
  <definedNames>
    <definedName name="__123Graph_ABERLGRAP" localSheetId="37" hidden="1">'[1]Time series'!#REF!</definedName>
    <definedName name="__123Graph_ABERLGRAP" hidden="1">'[1]Time series'!#REF!</definedName>
    <definedName name="__123Graph_ACATCH1" localSheetId="37" hidden="1">'[1]Time series'!#REF!</definedName>
    <definedName name="__123Graph_ACATCH1" hidden="1">'[1]Time series'!#REF!</definedName>
    <definedName name="__123Graph_ACONVERG1" localSheetId="37" hidden="1">'[1]Time series'!#REF!</definedName>
    <definedName name="__123Graph_ACONVERG1" hidden="1">'[1]Time series'!#REF!</definedName>
    <definedName name="__123Graph_AGRAPH2" localSheetId="37" hidden="1">'[1]Time series'!#REF!</definedName>
    <definedName name="__123Graph_AGRAPH2" hidden="1">'[1]Time series'!#REF!</definedName>
    <definedName name="__123Graph_AGRAPH41" localSheetId="37" hidden="1">'[1]Time series'!#REF!</definedName>
    <definedName name="__123Graph_AGRAPH41" hidden="1">'[1]Time series'!#REF!</definedName>
    <definedName name="__123Graph_AGRAPH42" localSheetId="37" hidden="1">'[1]Time series'!#REF!</definedName>
    <definedName name="__123Graph_AGRAPH42" hidden="1">'[1]Time series'!#REF!</definedName>
    <definedName name="__123Graph_AGRAPH44" localSheetId="37" hidden="1">'[1]Time series'!#REF!</definedName>
    <definedName name="__123Graph_AGRAPH44" hidden="1">'[1]Time series'!#REF!</definedName>
    <definedName name="__123Graph_APERIB" localSheetId="37" hidden="1">'[1]Time series'!#REF!</definedName>
    <definedName name="__123Graph_APERIB" hidden="1">'[1]Time series'!#REF!</definedName>
    <definedName name="__123Graph_APRODABSC" localSheetId="37" hidden="1">'[1]Time series'!#REF!</definedName>
    <definedName name="__123Graph_APRODABSC" hidden="1">'[1]Time series'!#REF!</definedName>
    <definedName name="__123Graph_APRODABSD" localSheetId="37" hidden="1">'[1]Time series'!#REF!</definedName>
    <definedName name="__123Graph_APRODABSD" hidden="1">'[1]Time series'!#REF!</definedName>
    <definedName name="__123Graph_APRODTRE2" localSheetId="37" hidden="1">'[1]Time series'!#REF!</definedName>
    <definedName name="__123Graph_APRODTRE2" hidden="1">'[1]Time series'!#REF!</definedName>
    <definedName name="__123Graph_APRODTRE3" localSheetId="37" hidden="1">'[1]Time series'!#REF!</definedName>
    <definedName name="__123Graph_APRODTRE3" hidden="1">'[1]Time series'!#REF!</definedName>
    <definedName name="__123Graph_APRODTRE4" localSheetId="37" hidden="1">'[1]Time series'!#REF!</definedName>
    <definedName name="__123Graph_APRODTRE4" hidden="1">'[1]Time series'!#REF!</definedName>
    <definedName name="__123Graph_APRODTREND" localSheetId="37" hidden="1">'[1]Time series'!#REF!</definedName>
    <definedName name="__123Graph_APRODTREND" hidden="1">'[1]Time series'!#REF!</definedName>
    <definedName name="__123Graph_AUTRECHT" localSheetId="37" hidden="1">'[1]Time series'!#REF!</definedName>
    <definedName name="__123Graph_AUTRECHT" hidden="1">'[1]Time series'!#REF!</definedName>
    <definedName name="__123Graph_BBERLGRAP" localSheetId="37" hidden="1">'[1]Time series'!#REF!</definedName>
    <definedName name="__123Graph_BBERLGRAP" hidden="1">'[1]Time series'!#REF!</definedName>
    <definedName name="__123Graph_BCATCH1" localSheetId="37" hidden="1">'[1]Time series'!#REF!</definedName>
    <definedName name="__123Graph_BCATCH1" hidden="1">'[1]Time series'!#REF!</definedName>
    <definedName name="__123Graph_BCONVERG1" localSheetId="37" hidden="1">'[1]Time series'!#REF!</definedName>
    <definedName name="__123Graph_BCONVERG1" hidden="1">'[1]Time series'!#REF!</definedName>
    <definedName name="__123Graph_BGRAPH2" localSheetId="37" hidden="1">'[1]Time series'!#REF!</definedName>
    <definedName name="__123Graph_BGRAPH2" hidden="1">'[1]Time series'!#REF!</definedName>
    <definedName name="__123Graph_BGRAPH41" localSheetId="37" hidden="1">'[1]Time series'!#REF!</definedName>
    <definedName name="__123Graph_BGRAPH41" hidden="1">'[1]Time series'!#REF!</definedName>
    <definedName name="__123Graph_BPERIB" localSheetId="37" hidden="1">'[1]Time series'!#REF!</definedName>
    <definedName name="__123Graph_BPERIB" hidden="1">'[1]Time series'!#REF!</definedName>
    <definedName name="__123Graph_BPRODABSC" localSheetId="37" hidden="1">'[1]Time series'!#REF!</definedName>
    <definedName name="__123Graph_BPRODABSC" hidden="1">'[1]Time series'!#REF!</definedName>
    <definedName name="__123Graph_BPRODABSD" localSheetId="37" hidden="1">'[1]Time series'!#REF!</definedName>
    <definedName name="__123Graph_BPRODABSD" hidden="1">'[1]Time series'!#REF!</definedName>
    <definedName name="__123Graph_CBERLGRAP" localSheetId="37" hidden="1">'[1]Time series'!#REF!</definedName>
    <definedName name="__123Graph_CBERLGRAP" hidden="1">'[1]Time series'!#REF!</definedName>
    <definedName name="__123Graph_CCATCH1" localSheetId="37" hidden="1">'[1]Time series'!#REF!</definedName>
    <definedName name="__123Graph_CCATCH1" hidden="1">'[1]Time series'!#REF!</definedName>
    <definedName name="__123Graph_CGRAPH41" localSheetId="37" hidden="1">'[1]Time series'!#REF!</definedName>
    <definedName name="__123Graph_CGRAPH41" hidden="1">'[1]Time series'!#REF!</definedName>
    <definedName name="__123Graph_CGRAPH44" localSheetId="37" hidden="1">'[1]Time series'!#REF!</definedName>
    <definedName name="__123Graph_CGRAPH44" hidden="1">'[1]Time series'!#REF!</definedName>
    <definedName name="__123Graph_CPERIA" localSheetId="37" hidden="1">'[1]Time series'!#REF!</definedName>
    <definedName name="__123Graph_CPERIA" hidden="1">'[1]Time series'!#REF!</definedName>
    <definedName name="__123Graph_CPERIB" localSheetId="37" hidden="1">'[1]Time series'!#REF!</definedName>
    <definedName name="__123Graph_CPERIB" hidden="1">'[1]Time series'!#REF!</definedName>
    <definedName name="__123Graph_CPRODABSC" localSheetId="37" hidden="1">'[1]Time series'!#REF!</definedName>
    <definedName name="__123Graph_CPRODABSC" hidden="1">'[1]Time series'!#REF!</definedName>
    <definedName name="__123Graph_CPRODTRE2" localSheetId="37" hidden="1">'[1]Time series'!#REF!</definedName>
    <definedName name="__123Graph_CPRODTRE2" hidden="1">'[1]Time series'!#REF!</definedName>
    <definedName name="__123Graph_CPRODTREND" localSheetId="37" hidden="1">'[1]Time series'!#REF!</definedName>
    <definedName name="__123Graph_CPRODTREND" hidden="1">'[1]Time series'!#REF!</definedName>
    <definedName name="__123Graph_CUTRECHT" localSheetId="37" hidden="1">'[1]Time series'!#REF!</definedName>
    <definedName name="__123Graph_CUTRECHT" hidden="1">'[1]Time series'!#REF!</definedName>
    <definedName name="__123Graph_DBERLGRAP" localSheetId="37" hidden="1">'[1]Time series'!#REF!</definedName>
    <definedName name="__123Graph_DBERLGRAP" hidden="1">'[1]Time series'!#REF!</definedName>
    <definedName name="__123Graph_DCATCH1" localSheetId="37" hidden="1">'[1]Time series'!#REF!</definedName>
    <definedName name="__123Graph_DCATCH1" hidden="1">'[1]Time series'!#REF!</definedName>
    <definedName name="__123Graph_DCONVERG1" localSheetId="37" hidden="1">'[1]Time series'!#REF!</definedName>
    <definedName name="__123Graph_DCONVERG1" hidden="1">'[1]Time series'!#REF!</definedName>
    <definedName name="__123Graph_DGRAPH41" localSheetId="37" hidden="1">'[1]Time series'!#REF!</definedName>
    <definedName name="__123Graph_DGRAPH41" hidden="1">'[1]Time series'!#REF!</definedName>
    <definedName name="__123Graph_DPERIA" localSheetId="37" hidden="1">'[1]Time series'!#REF!</definedName>
    <definedName name="__123Graph_DPERIA" hidden="1">'[1]Time series'!#REF!</definedName>
    <definedName name="__123Graph_DPERIB" localSheetId="37" hidden="1">'[1]Time series'!#REF!</definedName>
    <definedName name="__123Graph_DPERIB" hidden="1">'[1]Time series'!#REF!</definedName>
    <definedName name="__123Graph_DPRODABSC" localSheetId="37" hidden="1">'[1]Time series'!#REF!</definedName>
    <definedName name="__123Graph_DPRODABSC" hidden="1">'[1]Time series'!#REF!</definedName>
    <definedName name="__123Graph_DUTRECHT" localSheetId="37" hidden="1">'[1]Time series'!#REF!</definedName>
    <definedName name="__123Graph_DUTRECHT" hidden="1">'[1]Time series'!#REF!</definedName>
    <definedName name="__123Graph_EBERLGRAP" localSheetId="37" hidden="1">'[1]Time series'!#REF!</definedName>
    <definedName name="__123Graph_EBERLGRAP" hidden="1">'[1]Time series'!#REF!</definedName>
    <definedName name="__123Graph_ECONVERG1" localSheetId="37" hidden="1">'[1]Time series'!#REF!</definedName>
    <definedName name="__123Graph_ECONVERG1" hidden="1">'[1]Time series'!#REF!</definedName>
    <definedName name="__123Graph_EGRAPH41" localSheetId="37" hidden="1">'[1]Time series'!#REF!</definedName>
    <definedName name="__123Graph_EGRAPH41" hidden="1">'[1]Time series'!#REF!</definedName>
    <definedName name="__123Graph_EPERIA" localSheetId="37" hidden="1">'[1]Time series'!#REF!</definedName>
    <definedName name="__123Graph_EPERIA" hidden="1">'[1]Time series'!#REF!</definedName>
    <definedName name="__123Graph_EPRODABSC" localSheetId="37" hidden="1">'[1]Time series'!#REF!</definedName>
    <definedName name="__123Graph_EPRODABSC" hidden="1">'[1]Time series'!#REF!</definedName>
    <definedName name="__123Graph_FBERLGRAP" localSheetId="37" hidden="1">'[1]Time series'!#REF!</definedName>
    <definedName name="__123Graph_FBERLGRAP" hidden="1">'[1]Time series'!#REF!</definedName>
    <definedName name="__123Graph_FGRAPH41" localSheetId="37" hidden="1">'[1]Time series'!#REF!</definedName>
    <definedName name="__123Graph_FGRAPH41" hidden="1">'[1]Time series'!#REF!</definedName>
    <definedName name="__123Graph_FPRODABSC" localSheetId="37" hidden="1">'[1]Time series'!#REF!</definedName>
    <definedName name="__123Graph_FPRODABSC" hidden="1">'[1]Time series'!#REF!</definedName>
    <definedName name="_1__123Graph_AChart_1" localSheetId="37" hidden="1">'[2]Table 1'!#REF!</definedName>
    <definedName name="_1__123Graph_AChart_1" hidden="1">'[2]Table 1'!#REF!</definedName>
    <definedName name="_2__123Graph_ADEV_EMPL" localSheetId="37" hidden="1">'[1]Time series'!#REF!</definedName>
    <definedName name="_2__123Graph_ADEV_EMPL" hidden="1">'[1]Time series'!#REF!</definedName>
    <definedName name="_3__123Graph_BDEV_EMPL" localSheetId="37" hidden="1">'[1]Time series'!#REF!</definedName>
    <definedName name="_3__123Graph_BDEV_EMPL" hidden="1">'[1]Time series'!#REF!</definedName>
    <definedName name="_4__123Graph_CDEV_EMPL" localSheetId="37" hidden="1">'[1]Time series'!#REF!</definedName>
    <definedName name="_4__123Graph_CDEV_EMPL" hidden="1">'[1]Time series'!#REF!</definedName>
    <definedName name="_5__123Graph_CSWE_EMPL" localSheetId="37" hidden="1">'[1]Time series'!#REF!</definedName>
    <definedName name="_5__123Graph_CSWE_EMPL" hidden="1">'[1]Time series'!#REF!</definedName>
    <definedName name="_xlnm._FilterDatabase" localSheetId="23" hidden="1">'Table 6.8'!$A$7:$BJ$55</definedName>
    <definedName name="_Order1" hidden="1">0</definedName>
    <definedName name="dpogjr" localSheetId="37" hidden="1">'[1]Time series'!#REF!</definedName>
    <definedName name="dpogjr" hidden="1">'[1]Time series'!#REF!</definedName>
    <definedName name="ffff" localSheetId="37" hidden="1">'[3]Time series'!#REF!</definedName>
    <definedName name="ffff" hidden="1">'[3]Time series'!#REF!</definedName>
    <definedName name="fgfgfgf" localSheetId="37" hidden="1">'[3]Time series'!#REF!</definedName>
    <definedName name="fgfgfgf" hidden="1">'[3]Time series'!#REF!</definedName>
    <definedName name="ghfgf" localSheetId="37" hidden="1">'[1]Time series'!#REF!</definedName>
    <definedName name="ghfgf" hidden="1">'[1]Time series'!#REF!</definedName>
    <definedName name="gjgfgk" localSheetId="37" hidden="1">'[1]Time series'!#REF!</definedName>
    <definedName name="gjgfgk" hidden="1">'[1]Time series'!#REF!</definedName>
    <definedName name="help" localSheetId="37" hidden="1">'[1]Time series'!#REF!</definedName>
    <definedName name="help" hidden="1">'[1]Time series'!#REF!</definedName>
    <definedName name="hjjh" localSheetId="37" hidden="1">'[1]Time series'!#REF!</definedName>
    <definedName name="hjjh" hidden="1">'[1]Time series'!#REF!</definedName>
    <definedName name="jhhhg" localSheetId="37" hidden="1">'[1]Time series'!#REF!</definedName>
    <definedName name="jhhhg" hidden="1">'[1]Time series'!#REF!</definedName>
    <definedName name="sdakjkjsad" localSheetId="37" hidden="1">'[1]Time series'!#REF!</definedName>
    <definedName name="sdakjkjsad" hidden="1">'[1]Time series'!#REF!</definedName>
    <definedName name="tabx" hidden="1">{"g95_96m1",#N/A,FALSE,"Graf(95+96)M";"g95_96m2",#N/A,FALSE,"Graf(95+96)M";"g95_96mb1",#N/A,FALSE,"Graf(95+96)Mb";"g95_96mb2",#N/A,FALSE,"Graf(95+96)Mb";"g95_96f1",#N/A,FALSE,"Graf(95+96)F";"g95_96f2",#N/A,FALSE,"Graf(95+96)F";"g95_96fb1",#N/A,FALSE,"Graf(95+96)Fb";"g95_96fb2",#N/A,FALSE,"Graf(95+96)Fb"}</definedName>
    <definedName name="wrn.Graf95_96." hidden="1">{"g95_96m1",#N/A,FALSE,"Graf(95+96)M";"g95_96m2",#N/A,FALSE,"Graf(95+96)M";"g95_96mb1",#N/A,FALSE,"Graf(95+96)Mb";"g95_96mb2",#N/A,FALSE,"Graf(95+96)Mb";"g95_96f1",#N/A,FALSE,"Graf(95+96)F";"g95_96f2",#N/A,FALSE,"Graf(95+96)F";"g95_96fb1",#N/A,FALSE,"Graf(95+96)Fb";"g95_96fb2",#N/A,FALSE,"Graf(95+96)Fb"}</definedName>
    <definedName name="wrn.R22_Data_Collection1997." hidden="1">{"_R22_General",#N/A,TRUE,"R22_General";"_R22_Questions",#N/A,TRUE,"R22_Questions";"ColA_R22",#N/A,TRUE,"R2295";"_R22_Tables",#N/A,TRUE,"R2295"}</definedName>
    <definedName name="wrn.TabARA." hidden="1">{"Page1",#N/A,FALSE,"ARA M&amp;F&amp;T";"Page2",#N/A,FALSE,"ARA M&amp;F&amp;T";"Page3",#N/A,FALSE,"ARA M&amp;F&amp;T"}</definedName>
  </definedNames>
  <calcPr calcId="152511"/>
</workbook>
</file>

<file path=xl/calcChain.xml><?xml version="1.0" encoding="utf-8"?>
<calcChain xmlns="http://schemas.openxmlformats.org/spreadsheetml/2006/main">
  <c r="S6" i="59" l="1"/>
  <c r="T6" i="59"/>
  <c r="V6" i="59"/>
  <c r="W6" i="59"/>
  <c r="S7" i="59"/>
  <c r="T7" i="59"/>
  <c r="V7" i="59"/>
  <c r="V8" i="59" s="1"/>
  <c r="E8" i="84"/>
  <c r="E7" i="84"/>
  <c r="E6" i="84"/>
  <c r="E8" i="83" l="1"/>
  <c r="E7" i="83"/>
  <c r="E6" i="83"/>
  <c r="S9" i="22" l="1"/>
  <c r="V16" i="12" l="1"/>
  <c r="V15" i="12"/>
  <c r="E7" i="48" l="1"/>
  <c r="E6" i="48"/>
  <c r="E6" i="59" l="1"/>
  <c r="E7" i="59"/>
  <c r="E8" i="54"/>
  <c r="E7" i="54"/>
  <c r="E6" i="54"/>
  <c r="E9" i="42"/>
  <c r="E8" i="42"/>
  <c r="E7" i="42"/>
  <c r="E6" i="42"/>
</calcChain>
</file>

<file path=xl/sharedStrings.xml><?xml version="1.0" encoding="utf-8"?>
<sst xmlns="http://schemas.openxmlformats.org/spreadsheetml/2006/main" count="3144" uniqueCount="424">
  <si>
    <t>ACT</t>
  </si>
  <si>
    <t>NSW</t>
  </si>
  <si>
    <t>VIC</t>
  </si>
  <si>
    <t>QLD</t>
  </si>
  <si>
    <t>SA</t>
  </si>
  <si>
    <t>WA</t>
  </si>
  <si>
    <t>TAS</t>
  </si>
  <si>
    <t>NT</t>
  </si>
  <si>
    <t>PISA 2006</t>
  </si>
  <si>
    <t>PISA 2009</t>
  </si>
  <si>
    <t>PISA 2012</t>
  </si>
  <si>
    <t>PISA 2015</t>
  </si>
  <si>
    <t>PISA 2018</t>
  </si>
  <si>
    <t>Low performers</t>
  </si>
  <si>
    <t>%</t>
  </si>
  <si>
    <t>SE</t>
  </si>
  <si>
    <t>High performers</t>
  </si>
  <si>
    <t>State/
Territory</t>
  </si>
  <si>
    <t>PISA cycle</t>
  </si>
  <si>
    <t>Catholic</t>
  </si>
  <si>
    <t>Independent</t>
  </si>
  <si>
    <t>School sector</t>
  </si>
  <si>
    <t>Government</t>
  </si>
  <si>
    <t>Females</t>
  </si>
  <si>
    <t>Males</t>
  </si>
  <si>
    <t>Sex</t>
  </si>
  <si>
    <t>Geographic location</t>
  </si>
  <si>
    <t>Metropolitan</t>
  </si>
  <si>
    <t>Provincial</t>
  </si>
  <si>
    <t>Remote</t>
  </si>
  <si>
    <t xml:space="preserve">Indigenous background </t>
  </si>
  <si>
    <t xml:space="preserve">Indigenous  </t>
  </si>
  <si>
    <t>Non-Indigenous</t>
  </si>
  <si>
    <t>Socioeconomic background</t>
  </si>
  <si>
    <t>Lowest quartile</t>
  </si>
  <si>
    <t>Second quartile</t>
  </si>
  <si>
    <t>Third quartile</t>
  </si>
  <si>
    <t>Highest quartile</t>
  </si>
  <si>
    <t>Immigrant background</t>
  </si>
  <si>
    <t>Australian-born</t>
  </si>
  <si>
    <t>First-generation</t>
  </si>
  <si>
    <t>Foreign-born</t>
  </si>
  <si>
    <t xml:space="preserve">Language background </t>
  </si>
  <si>
    <t>English spoken at home</t>
  </si>
  <si>
    <t>Language other than English spoken at home</t>
  </si>
  <si>
    <t>Indigenous background 
Territory</t>
  </si>
  <si>
    <t>q</t>
  </si>
  <si>
    <t>p</t>
  </si>
  <si>
    <t>Mean score</t>
  </si>
  <si>
    <t>Geographic location 
(MCEETYA)</t>
  </si>
  <si>
    <t>Indigenous background</t>
  </si>
  <si>
    <t>Language background</t>
  </si>
  <si>
    <t>Australia</t>
  </si>
  <si>
    <t xml:space="preserve">School sector
</t>
  </si>
  <si>
    <t xml:space="preserve">State/Territory
</t>
  </si>
  <si>
    <t>Confidence interval</t>
  </si>
  <si>
    <t>5th percentile</t>
  </si>
  <si>
    <t>10th percentile</t>
  </si>
  <si>
    <t>25th percentile</t>
  </si>
  <si>
    <t>75th percentile</t>
  </si>
  <si>
    <t>90th percentile</t>
  </si>
  <si>
    <t>95th percentile</t>
  </si>
  <si>
    <t>Score</t>
  </si>
  <si>
    <t>Country</t>
  </si>
  <si>
    <t>Difference between 5th &amp; 95th percentiles</t>
  </si>
  <si>
    <t>Level 2</t>
  </si>
  <si>
    <t>Level 3</t>
  </si>
  <si>
    <t>Level 4</t>
  </si>
  <si>
    <t>Level 5</t>
  </si>
  <si>
    <t>Level 6</t>
  </si>
  <si>
    <t>Score dif.</t>
  </si>
  <si>
    <t>50th percentile</t>
  </si>
  <si>
    <t>Students achieving the National Proficient Standard</t>
  </si>
  <si>
    <t>Major cities</t>
  </si>
  <si>
    <t xml:space="preserve">Regional </t>
  </si>
  <si>
    <t>Geographic location (ASGS)</t>
  </si>
  <si>
    <t>Geographic location (MCEETYA)</t>
  </si>
  <si>
    <t>Socioecnomic background</t>
  </si>
  <si>
    <t>Immigant background</t>
  </si>
  <si>
    <t>Lower limit</t>
  </si>
  <si>
    <t>Upper limit</t>
  </si>
  <si>
    <t>OECD average</t>
  </si>
  <si>
    <t></t>
  </si>
  <si>
    <t>Note: Read across the row to compare a jurisdiction's performance with the performance of each jurisdiction listed in the column heading.</t>
  </si>
  <si>
    <r>
      <t>p</t>
    </r>
    <r>
      <rPr>
        <sz val="10"/>
        <color theme="1"/>
        <rFont val="Times New Roman"/>
        <family val="1"/>
      </rPr>
      <t xml:space="preserve"> </t>
    </r>
    <r>
      <rPr>
        <sz val="10"/>
        <color theme="1"/>
        <rFont val="Calibri"/>
        <family val="2"/>
        <scheme val="minor"/>
      </rPr>
      <t>Mean performance statistically significantly higher than in comparison state/territory</t>
    </r>
  </si>
  <si>
    <r>
      <t></t>
    </r>
    <r>
      <rPr>
        <sz val="10"/>
        <color theme="1"/>
        <rFont val="Times New Roman"/>
        <family val="1"/>
      </rPr>
      <t xml:space="preserve">    </t>
    </r>
    <r>
      <rPr>
        <sz val="10"/>
        <color theme="1"/>
        <rFont val="Calibri"/>
        <family val="2"/>
        <scheme val="minor"/>
      </rPr>
      <t>No statistically significant difference from comparison jurisdiction</t>
    </r>
  </si>
  <si>
    <r>
      <t>q</t>
    </r>
    <r>
      <rPr>
        <sz val="10"/>
        <color theme="1"/>
        <rFont val="Times New Roman"/>
        <family val="1"/>
      </rPr>
      <t xml:space="preserve">  </t>
    </r>
    <r>
      <rPr>
        <sz val="10"/>
        <color theme="1"/>
        <rFont val="Calibri"/>
        <family val="2"/>
        <scheme val="minor"/>
      </rPr>
      <t>Mean performance statistically significantly lower than in comparison state/territory</t>
    </r>
  </si>
  <si>
    <t>Diff</t>
  </si>
  <si>
    <t>t-value</t>
  </si>
  <si>
    <t>Sig.</t>
  </si>
  <si>
    <t>Score diff.</t>
  </si>
  <si>
    <t>Difference in mean score 
(females - males)</t>
  </si>
  <si>
    <t>Mean scientific literacy scores and differences from PISA 2006 to 2018, for Australia</t>
  </si>
  <si>
    <t>Multiple comparisons of mean scientific literacy performance, by state and territory</t>
  </si>
  <si>
    <t>484 - 493</t>
  </si>
  <si>
    <t>504 - 518</t>
  </si>
  <si>
    <t>528 - 543</t>
  </si>
  <si>
    <t>Mean scientific literacy scores and differences from PISA 2009 to 2018, by school sector and sex</t>
  </si>
  <si>
    <t>503 - 511</t>
  </si>
  <si>
    <t>484 - 497</t>
  </si>
  <si>
    <t>422 - 491</t>
  </si>
  <si>
    <t>504 - 512</t>
  </si>
  <si>
    <t>483 - 496</t>
  </si>
  <si>
    <t>442 - 492</t>
  </si>
  <si>
    <t>458 - 466</t>
  </si>
  <si>
    <t>486 - 496</t>
  </si>
  <si>
    <t>539 - 549</t>
  </si>
  <si>
    <t>Mean scientific literacy scores and differences from PISA 2006 to 2018, by socioeconomic background</t>
  </si>
  <si>
    <t>420 - 443</t>
  </si>
  <si>
    <t>503 - 510</t>
  </si>
  <si>
    <t>499 - 508</t>
  </si>
  <si>
    <t>504 - 515</t>
  </si>
  <si>
    <t>489 - 505</t>
  </si>
  <si>
    <t>474 - 495</t>
  </si>
  <si>
    <t>502 - 510</t>
  </si>
  <si>
    <t xml:space="preserve">Mean scientific literacy scores from PISA 2006 to 2018, and differences in performance between 2006 and 2018, and 2015 and 2018, by country  </t>
  </si>
  <si>
    <t>Level 1b</t>
  </si>
  <si>
    <t>Level 1a</t>
  </si>
  <si>
    <t>below Level 1b</t>
  </si>
  <si>
    <t>Below Level 1b</t>
  </si>
  <si>
    <t xml:space="preserve"> Level 1b</t>
  </si>
  <si>
    <t>Differences in mean scientific literacy scores after adjusting for student- and school-level socioeconomic background</t>
  </si>
  <si>
    <t>Mean scientific literacy scores for PISA 2015 and 2018, and differences in performance, by country and sex</t>
  </si>
  <si>
    <t>B-S-J-Z (China)</t>
  </si>
  <si>
    <t>525 - 540</t>
  </si>
  <si>
    <t>488 - 502</t>
  </si>
  <si>
    <t>499 - 515</t>
  </si>
  <si>
    <t>498 - 511</t>
  </si>
  <si>
    <t>489 - 502</t>
  </si>
  <si>
    <t>507 - 523</t>
  </si>
  <si>
    <t>473 - 489</t>
  </si>
  <si>
    <t>465 - 495</t>
  </si>
  <si>
    <t>499 - 506</t>
  </si>
  <si>
    <t>487 - 489</t>
  </si>
  <si>
    <t>584 - 595</t>
  </si>
  <si>
    <t>United Kingdom</t>
  </si>
  <si>
    <t>Belarus</t>
  </si>
  <si>
    <t>Luxembourg</t>
  </si>
  <si>
    <t>Greece</t>
  </si>
  <si>
    <t>Chinese Taipei</t>
  </si>
  <si>
    <t>Uruguay</t>
  </si>
  <si>
    <t>Slovak Republic</t>
  </si>
  <si>
    <t>United Arab Emirates</t>
  </si>
  <si>
    <t>Portugal</t>
  </si>
  <si>
    <t>Poland</t>
  </si>
  <si>
    <t>Finland</t>
  </si>
  <si>
    <t>Thailand</t>
  </si>
  <si>
    <t>Lithuania</t>
  </si>
  <si>
    <t>Netherlands</t>
  </si>
  <si>
    <t>Turkey</t>
  </si>
  <si>
    <t>Belgium</t>
  </si>
  <si>
    <t>Hong Kong (China)</t>
  </si>
  <si>
    <t>New Zealand</t>
  </si>
  <si>
    <t>Spain</t>
  </si>
  <si>
    <t>Korea</t>
  </si>
  <si>
    <t>Singapore</t>
  </si>
  <si>
    <t>Switzerland</t>
  </si>
  <si>
    <t>Latvia</t>
  </si>
  <si>
    <t>Sweden</t>
  </si>
  <si>
    <t>Estonia</t>
  </si>
  <si>
    <t>Bulgaria</t>
  </si>
  <si>
    <t>Iceland</t>
  </si>
  <si>
    <t>Czech Republic</t>
  </si>
  <si>
    <t>Russian Federation</t>
  </si>
  <si>
    <t>Austria</t>
  </si>
  <si>
    <t>Malta</t>
  </si>
  <si>
    <t>Germany</t>
  </si>
  <si>
    <t>Croatia</t>
  </si>
  <si>
    <t>Norway</t>
  </si>
  <si>
    <t>Italy</t>
  </si>
  <si>
    <t>Israel</t>
  </si>
  <si>
    <t>Slovenia</t>
  </si>
  <si>
    <t>Brunei Darussalam</t>
  </si>
  <si>
    <t>Ireland</t>
  </si>
  <si>
    <t>Malaysia</t>
  </si>
  <si>
    <t>Denmark</t>
  </si>
  <si>
    <t>United States</t>
  </si>
  <si>
    <t>Macao (China)</t>
  </si>
  <si>
    <t>Serbia</t>
  </si>
  <si>
    <t>Canada</t>
  </si>
  <si>
    <t>France</t>
  </si>
  <si>
    <t>Hungary</t>
  </si>
  <si>
    <t>Mexico</t>
  </si>
  <si>
    <t>Japan</t>
  </si>
  <si>
    <t>Chile</t>
  </si>
  <si>
    <t>% dif.</t>
  </si>
  <si>
    <t>414 - 424</t>
  </si>
  <si>
    <t>417 - 431</t>
  </si>
  <si>
    <t>421 - 431</t>
  </si>
  <si>
    <t>429 - 433</t>
  </si>
  <si>
    <t>430 - 438</t>
  </si>
  <si>
    <t>432 - 443</t>
  </si>
  <si>
    <t>436 - 442</t>
  </si>
  <si>
    <t>434 - 446</t>
  </si>
  <si>
    <t>439 - 448</t>
  </si>
  <si>
    <t>445 - 458</t>
  </si>
  <si>
    <t>453 - 460</t>
  </si>
  <si>
    <t>455 - 469</t>
  </si>
  <si>
    <t>460 - 469</t>
  </si>
  <si>
    <t>464 - 472</t>
  </si>
  <si>
    <t>466 - 476</t>
  </si>
  <si>
    <t>467 - 478</t>
  </si>
  <si>
    <t>472 - 479</t>
  </si>
  <si>
    <t>474 - 479</t>
  </si>
  <si>
    <t>476 - 485</t>
  </si>
  <si>
    <t>479 - 485</t>
  </si>
  <si>
    <t>484 - 491</t>
  </si>
  <si>
    <t>488 - 489</t>
  </si>
  <si>
    <t>484 - 495</t>
  </si>
  <si>
    <t>486 - 495</t>
  </si>
  <si>
    <t>486 - 497</t>
  </si>
  <si>
    <t>489 - 496</t>
  </si>
  <si>
    <t>489 - 501</t>
  </si>
  <si>
    <t>492 - 500</t>
  </si>
  <si>
    <t>492 - 502</t>
  </si>
  <si>
    <t>494 - 503</t>
  </si>
  <si>
    <t>493 - 505</t>
  </si>
  <si>
    <t>496 - 509</t>
  </si>
  <si>
    <t>497 - 509</t>
  </si>
  <si>
    <t>498 - 509</t>
  </si>
  <si>
    <t>505 - 509</t>
  </si>
  <si>
    <t>504 - 513</t>
  </si>
  <si>
    <t>506 - 516</t>
  </si>
  <si>
    <t>510 - 521</t>
  </si>
  <si>
    <t>512 - 522</t>
  </si>
  <si>
    <t>514 - 522</t>
  </si>
  <si>
    <t>514 - 525</t>
  </si>
  <si>
    <t>517 - 527</t>
  </si>
  <si>
    <t>524 - 534</t>
  </si>
  <si>
    <t>526 - 534</t>
  </si>
  <si>
    <t>541 - 546</t>
  </si>
  <si>
    <t>548 - 554</t>
  </si>
  <si>
    <t>Cyprus</t>
  </si>
  <si>
    <t>Position relative to Australia in other PISA cycles</t>
  </si>
  <si>
    <t>—</t>
  </si>
  <si>
    <t>420 - 432</t>
  </si>
  <si>
    <t>463 - 473</t>
  </si>
  <si>
    <t>472 - 483</t>
  </si>
  <si>
    <t>480 - 486</t>
  </si>
  <si>
    <t>489 - 497</t>
  </si>
  <si>
    <t>500 - 510</t>
  </si>
  <si>
    <t>585 - 596</t>
  </si>
  <si>
    <t xml:space="preserve">                Belarus and B-S-J-Z (China) have not been included in this table as they participated in PISA for the first time in 2018.</t>
  </si>
  <si>
    <t>OECD average - 36</t>
  </si>
  <si>
    <t>²</t>
  </si>
  <si>
    <t>Change between 2015 and 2018 
(PISA 2018 - PISA 2015)</t>
  </si>
  <si>
    <t xml:space="preserve">Relative trends in scientific literacy performance, by country </t>
  </si>
  <si>
    <t xml:space="preserve">                Due to rounding, some differences may not match to totals in the text.  This relates to all tables and figures in this chapter.  See the Reader's Guide for more information.</t>
  </si>
  <si>
    <t>Change between 2006 and 2018 
(PISA 2018 - PISA 2006</t>
  </si>
  <si>
    <t>Mean
score</t>
  </si>
  <si>
    <t>School sector comparison</t>
  </si>
  <si>
    <t>Difference in raw score (score points)</t>
  </si>
  <si>
    <t>Catholic-Government</t>
  </si>
  <si>
    <t>Independent-Government</t>
  </si>
  <si>
    <t>Independent -Catholic</t>
  </si>
  <si>
    <t>Note: statistically significant values are shown in bold.</t>
  </si>
  <si>
    <t>Mean score 
difference between 
2006 and 2018 
(PISA 2018 - PISA 2006)</t>
  </si>
  <si>
    <t>Mean score 
difference between 
2015 and 2018 
(PISA 2018 - PISA 2015)</t>
  </si>
  <si>
    <t>Proportions of low and high performers on the scientific literacy proficiency scale from PISA 2006 to 2018, by state and territory</t>
  </si>
  <si>
    <t xml:space="preserve">Proportions of low and high performers on the scientific literacy proficiency scale from PISA 2006 to 2018, for Australia by sex </t>
  </si>
  <si>
    <t>Proportions of low and high performers on the scientific literacy proficiency scale from PISA 2006 to 2018, by state and territory and sex</t>
  </si>
  <si>
    <t>Proportions of low and high performers on the scientific literacy proficiency scale from PISA 2009 to 2018, by school sector and sex</t>
  </si>
  <si>
    <t>Proportions of low and high performers on the scientific literacy proficiency scale from PISA 2006 to 2018, by socioeconomic background</t>
  </si>
  <si>
    <t>Proportions of low and high performers on the scientific literacy proficiency scale from PISA 2006 to 2018, by Indigenous background</t>
  </si>
  <si>
    <t>Proportions of low and high performers on the scientific literacy proficiency scale from PISA 2006 to 2018, by immigrant background</t>
  </si>
  <si>
    <t>Proportions of low and high performers on the scientific literacy proficiency scale from PISA 2006 to 2018, by language background</t>
  </si>
  <si>
    <t>Percentage of students across the scientific literacy proficiency scale and proportion of students attaining the National Proficient Standard, by state and territory</t>
  </si>
  <si>
    <t>Proportions of low and high performers on the scientific literacy proficiency scale from PISA 2009 to 2018, by school sector</t>
  </si>
  <si>
    <t xml:space="preserve"> SA</t>
  </si>
  <si>
    <t>Country/Economy</t>
  </si>
  <si>
    <t>Difference 
between 5th &amp; 
95th percentiles</t>
  </si>
  <si>
    <t>* There were too few observations to provide reliable estimates.</t>
  </si>
  <si>
    <t>*</t>
  </si>
  <si>
    <r>
      <t>Notes: The symbols indicate if the change in performance is significantly higher (</t>
    </r>
    <r>
      <rPr>
        <sz val="10"/>
        <color theme="1"/>
        <rFont val="Wingdings 3"/>
        <family val="1"/>
        <charset val="2"/>
      </rPr>
      <t>p</t>
    </r>
    <r>
      <rPr>
        <sz val="10"/>
        <color theme="1"/>
        <rFont val="Calibri"/>
        <family val="2"/>
        <scheme val="minor"/>
      </rPr>
      <t>) or signifcantly lower (</t>
    </r>
    <r>
      <rPr>
        <sz val="10"/>
        <color theme="1"/>
        <rFont val="Wingdings 3"/>
        <family val="1"/>
        <charset val="2"/>
      </rPr>
      <t>q</t>
    </r>
    <r>
      <rPr>
        <sz val="10"/>
        <color theme="1"/>
        <rFont val="Calibri"/>
        <family val="2"/>
        <scheme val="minor"/>
      </rPr>
      <t>).</t>
    </r>
  </si>
  <si>
    <r>
      <t xml:space="preserve">            </t>
    </r>
    <r>
      <rPr>
        <sz val="10"/>
        <rFont val="Wingdings"/>
        <charset val="2"/>
      </rPr>
      <t>²</t>
    </r>
    <r>
      <rPr>
        <sz val="10"/>
        <rFont val="Arial"/>
        <family val="2"/>
      </rPr>
      <t xml:space="preserve"> </t>
    </r>
    <r>
      <rPr>
        <sz val="10"/>
        <rFont val="Calibri"/>
        <family val="2"/>
        <scheme val="minor"/>
      </rPr>
      <t>Did not participate in this cycle or comparisions cannot be made.</t>
    </r>
  </si>
  <si>
    <t xml:space="preserve">                For more information about the OECD average, please refer to the Reader's Guide</t>
  </si>
  <si>
    <r>
      <rPr>
        <sz val="10"/>
        <rFont val="Calibri"/>
        <family val="2"/>
        <scheme val="minor"/>
      </rPr>
      <t>Notes</t>
    </r>
    <r>
      <rPr>
        <sz val="11"/>
        <rFont val="Calibri"/>
        <family val="2"/>
        <scheme val="minor"/>
      </rPr>
      <t xml:space="preserve">:   </t>
    </r>
    <r>
      <rPr>
        <sz val="10"/>
        <rFont val="Wingdings 3"/>
        <family val="1"/>
        <charset val="2"/>
      </rPr>
      <t>p</t>
    </r>
    <r>
      <rPr>
        <sz val="11"/>
        <rFont val="Calibri"/>
        <family val="2"/>
        <scheme val="minor"/>
      </rPr>
      <t xml:space="preserve">  </t>
    </r>
    <r>
      <rPr>
        <sz val="10"/>
        <rFont val="Calibri"/>
        <family val="2"/>
        <scheme val="minor"/>
      </rPr>
      <t>Score signficantly higher than Australia</t>
    </r>
  </si>
  <si>
    <r>
      <rPr>
        <sz val="10"/>
        <rFont val="Calibri"/>
        <family val="2"/>
      </rPr>
      <t xml:space="preserve">               </t>
    </r>
    <r>
      <rPr>
        <sz val="14"/>
        <rFont val="Wingdings 2"/>
        <family val="1"/>
        <charset val="2"/>
      </rPr>
      <t></t>
    </r>
    <r>
      <rPr>
        <sz val="10"/>
        <rFont val="Arial"/>
        <family val="2"/>
      </rPr>
      <t xml:space="preserve">  </t>
    </r>
    <r>
      <rPr>
        <sz val="10"/>
        <rFont val="Calibri"/>
        <family val="2"/>
        <scheme val="minor"/>
      </rPr>
      <t>Score not significantly different to that of Australia</t>
    </r>
  </si>
  <si>
    <r>
      <rPr>
        <sz val="10"/>
        <rFont val="Calibri"/>
        <family val="2"/>
      </rPr>
      <t xml:space="preserve">               </t>
    </r>
    <r>
      <rPr>
        <sz val="10"/>
        <rFont val="Wingdings 3"/>
        <family val="1"/>
        <charset val="2"/>
      </rPr>
      <t>q</t>
    </r>
    <r>
      <rPr>
        <sz val="10"/>
        <rFont val="Arial"/>
        <family val="2"/>
      </rPr>
      <t xml:space="preserve">  </t>
    </r>
    <r>
      <rPr>
        <sz val="9"/>
        <rFont val="Calibri"/>
        <family val="2"/>
        <scheme val="minor"/>
      </rPr>
      <t>Score signficantly lower than Australia</t>
    </r>
  </si>
  <si>
    <r>
      <t xml:space="preserve">                </t>
    </r>
    <r>
      <rPr>
        <sz val="11"/>
        <color theme="1"/>
        <rFont val="Calibri"/>
        <family val="2"/>
        <scheme val="minor"/>
      </rPr>
      <t xml:space="preserve">—  </t>
    </r>
    <r>
      <rPr>
        <sz val="10"/>
        <color theme="1"/>
        <rFont val="Calibri"/>
        <family val="2"/>
        <scheme val="minor"/>
      </rPr>
      <t>Did not participate in this cycle or comparisons cannot be made</t>
    </r>
  </si>
  <si>
    <t xml:space="preserve">               China participated as B-S-J-Z (China) in PISA 2018, as B-S-J-G (China) in 2015 and as Shanghai (China) in 2009 and 2012. As the student population for China has changed over the PISA cycles it is not possible to compare performance over time.</t>
  </si>
  <si>
    <t>§</t>
  </si>
  <si>
    <r>
      <t xml:space="preserve">Note:  </t>
    </r>
    <r>
      <rPr>
        <sz val="10"/>
        <rFont val="Wingdings"/>
        <charset val="2"/>
      </rPr>
      <t>§</t>
    </r>
    <r>
      <rPr>
        <sz val="10"/>
        <rFont val="Calibri"/>
        <family val="2"/>
        <scheme val="minor"/>
      </rPr>
      <t xml:space="preserve"> Proficiency level did not exist in this cycle.</t>
    </r>
  </si>
  <si>
    <r>
      <t xml:space="preserve">Below level 1b
</t>
    </r>
    <r>
      <rPr>
        <sz val="11"/>
        <color theme="1"/>
        <rFont val="Calibri"/>
        <family val="2"/>
        <scheme val="minor"/>
      </rPr>
      <t>(in PISA
 2015 &amp; 2018)</t>
    </r>
  </si>
  <si>
    <r>
      <t xml:space="preserve">Note:  </t>
    </r>
    <r>
      <rPr>
        <sz val="10"/>
        <rFont val="Wingdings"/>
        <charset val="2"/>
      </rPr>
      <t>§</t>
    </r>
    <r>
      <rPr>
        <sz val="10"/>
        <rFont val="Calibri"/>
        <family val="2"/>
        <scheme val="minor"/>
      </rPr>
      <t xml:space="preserve"> Not available at this time.</t>
    </r>
  </si>
  <si>
    <t xml:space="preserve">Difference in scores after student socioeconomic background is accounted for </t>
  </si>
  <si>
    <t>Difference in scores afer student and school level socioeconomic background is accounted for</t>
  </si>
  <si>
    <t>Below Level 
1b</t>
  </si>
  <si>
    <t>Difference in mean score (females - Males)</t>
  </si>
  <si>
    <r>
      <rPr>
        <sz val="10"/>
        <rFont val="Calibri"/>
        <family val="2"/>
        <scheme val="minor"/>
      </rPr>
      <t>Note: the symbols indicate if the change in performance is significantly higher (</t>
    </r>
    <r>
      <rPr>
        <sz val="10"/>
        <rFont val="Wingdings 3"/>
        <family val="1"/>
        <charset val="2"/>
      </rPr>
      <t>p</t>
    </r>
    <r>
      <rPr>
        <sz val="10"/>
        <rFont val="Calibri"/>
        <family val="2"/>
        <scheme val="minor"/>
      </rPr>
      <t>)  or significantly lower (</t>
    </r>
    <r>
      <rPr>
        <sz val="10"/>
        <rFont val="Wingdings 3"/>
        <family val="1"/>
        <charset val="2"/>
      </rPr>
      <t>q</t>
    </r>
    <r>
      <rPr>
        <sz val="10"/>
        <rFont val="Calibri"/>
        <family val="2"/>
        <scheme val="minor"/>
      </rPr>
      <t>).</t>
    </r>
  </si>
  <si>
    <t xml:space="preserve">          Austria, Belarus, B-S-J-Z (China) and Cyprus have not been included in this table as they did not participate in PISA 2009 or comparisons cannot be made.</t>
  </si>
  <si>
    <t xml:space="preserve">          For more information about the OECD average, please refer to the Reader's Guide.</t>
  </si>
  <si>
    <t>Note: Values that are statistically significant are indicated in bold.</t>
  </si>
  <si>
    <t>Difference in nean score between 2015 and 2018 (PISA 2018 - 2015)</t>
  </si>
  <si>
    <t>Low 
performers</t>
  </si>
  <si>
    <t>High
 performers</t>
  </si>
  <si>
    <t>below 
Level 1</t>
  </si>
  <si>
    <t>High 
performers</t>
  </si>
  <si>
    <t>Proportions of low and high performers on the scientific literacy proficiency scale from PISA 2006 to 2018, by geographic location (MCEETYA)</t>
  </si>
  <si>
    <t>512 - 524</t>
  </si>
  <si>
    <t>Mean 
score</t>
  </si>
  <si>
    <t>Below
 level 1</t>
  </si>
  <si>
    <t>below 
level 1b</t>
  </si>
  <si>
    <t>Below level 
1b</t>
  </si>
  <si>
    <t>Mean
 score</t>
  </si>
  <si>
    <t>Below 
level 1b</t>
  </si>
  <si>
    <t xml:space="preserve">Language background 
</t>
  </si>
  <si>
    <t>Figure 6.1</t>
  </si>
  <si>
    <t>Figure 6.2</t>
  </si>
  <si>
    <t>Table 6.1</t>
  </si>
  <si>
    <t>Table 6.2</t>
  </si>
  <si>
    <t>Back to TOC</t>
  </si>
  <si>
    <t>Figure 6.3</t>
  </si>
  <si>
    <t>Figure 6.4</t>
  </si>
  <si>
    <t>Table 6.3</t>
  </si>
  <si>
    <t>Figure 6.5</t>
  </si>
  <si>
    <t xml:space="preserve">Figure 6.6 </t>
  </si>
  <si>
    <t>Table 6.4</t>
  </si>
  <si>
    <t>Figure 6.7</t>
  </si>
  <si>
    <t>Figure 6.8</t>
  </si>
  <si>
    <t>Figure 6.10</t>
  </si>
  <si>
    <t>Figure 6.12</t>
  </si>
  <si>
    <t>Figure 6.13</t>
  </si>
  <si>
    <t>Figure 6.14</t>
  </si>
  <si>
    <t>Figure 6.15</t>
  </si>
  <si>
    <t>Table 6.8</t>
  </si>
  <si>
    <t>Figure 6.16</t>
  </si>
  <si>
    <t>Figure 6.17</t>
  </si>
  <si>
    <t>Table 6.9</t>
  </si>
  <si>
    <t>Figure 6.18</t>
  </si>
  <si>
    <t>Figure 6.19</t>
  </si>
  <si>
    <t>Figure 6.20</t>
  </si>
  <si>
    <t>Figure 6.21</t>
  </si>
  <si>
    <t>Table 6.10</t>
  </si>
  <si>
    <t>Figure 6.22</t>
  </si>
  <si>
    <t>Figure 6.23</t>
  </si>
  <si>
    <t>Figure 6.24</t>
  </si>
  <si>
    <t>Figure 6.25</t>
  </si>
  <si>
    <t>Table 6.11</t>
  </si>
  <si>
    <t>Figure 6.26</t>
  </si>
  <si>
    <t>Figure 6.27</t>
  </si>
  <si>
    <t>Figure 6.28</t>
  </si>
  <si>
    <t>Figure 6.29</t>
  </si>
  <si>
    <t>Figure 6.30</t>
  </si>
  <si>
    <t>Figure 6.31</t>
  </si>
  <si>
    <t>Table 6.12</t>
  </si>
  <si>
    <t>Figure 6.32</t>
  </si>
  <si>
    <t>Figure 6.33</t>
  </si>
  <si>
    <t>Figure 6.34</t>
  </si>
  <si>
    <t>Figure 6.35</t>
  </si>
  <si>
    <t>Table 6.13</t>
  </si>
  <si>
    <t>Figure 6.36</t>
  </si>
  <si>
    <t>Figure 6.37</t>
  </si>
  <si>
    <t>Figure 6.38</t>
  </si>
  <si>
    <t>Figure 6.39</t>
  </si>
  <si>
    <t>Table 6.14</t>
  </si>
  <si>
    <t>Figure 6.40</t>
  </si>
  <si>
    <t>Figure 6.41</t>
  </si>
  <si>
    <t>Figure 6.42</t>
  </si>
  <si>
    <t>Figure 6.43</t>
  </si>
  <si>
    <t>Table 6.15</t>
  </si>
  <si>
    <t>Figure 6.44</t>
  </si>
  <si>
    <t>Figure 6.45</t>
  </si>
  <si>
    <t>Figure 6.46</t>
  </si>
  <si>
    <t>Figure 6.47</t>
  </si>
  <si>
    <t>Table 6.16</t>
  </si>
  <si>
    <t>Figure 6.11</t>
  </si>
  <si>
    <t>Table 6.6</t>
  </si>
  <si>
    <t>Figure 6.9</t>
  </si>
  <si>
    <t>Table 6.5</t>
  </si>
  <si>
    <t>Table 6.7</t>
  </si>
  <si>
    <t xml:space="preserve">Mean scores and distribution of student performance on the scientific literacy scale, by country </t>
  </si>
  <si>
    <t>Mean scores and distribution of student performance on the scientific literacy scale, by country</t>
  </si>
  <si>
    <t>Percentages of students across the scientific literacy proficiency scale, by country</t>
  </si>
  <si>
    <t>Distribution of student performance on the scientific literacy scale from PISA 2006 to 2018, for Australia</t>
  </si>
  <si>
    <t>Percentages of students across the scientific literacy proficiency scale and proportion of students who attained the National Proficient Standard from PISA 2006 to 2018, for Australia</t>
  </si>
  <si>
    <t>Mean scores and distribution of student performance on the scientific literacy scale, by state and territory</t>
  </si>
  <si>
    <t>Mean scientific literacy performance and differences from PISA 2006 to PISA 2018, by state and territory</t>
  </si>
  <si>
    <t>Mean scores and distribution of student performance on the scientific literacy scale (unadjusted for student and school socioeconomic background) by school sector</t>
  </si>
  <si>
    <t>Percentages of students across the scientific literacy proficiency scale and proportions of students who attained the National Proficient Standard, by school sector</t>
  </si>
  <si>
    <t>Mean scientific literacy performance and differences from PISA 2009 to 2018, by school sector</t>
  </si>
  <si>
    <t>Mean scores and differences in student performance on the scientific literacy scale, by country and sex</t>
  </si>
  <si>
    <t>Percentages of students across the scientific literacy proficiency scale and proportions of students who attained the National Proficient Standard by sex, for Australia and the OECD average</t>
  </si>
  <si>
    <t>Mean scientific literacy performance and differences from PISA 2006 to 2018, for Australia by sex</t>
  </si>
  <si>
    <t>Mean scores and differences in student performance on the scientific literacy scale, by state and territory and sex</t>
  </si>
  <si>
    <t>Percentages of students across the scientific literacy proficiency scale and proportion of students who attained the National Proficient Standard, by state and territory and sex</t>
  </si>
  <si>
    <t>Mean scientific literacy performance and differences from PISA 2006 to 2018, by state and territory and sex</t>
  </si>
  <si>
    <t>Mean scores and differences in student performance on the scientific literacy scale, by school sector and sex</t>
  </si>
  <si>
    <t>Percentages of students across the scientific literacy proficiency scale and proportions of students who attained the National Proficient Standard, by school sector and sex</t>
  </si>
  <si>
    <t>Mean scores and distribution of student performance on the scientific literacy scale, by geographic location (MCEETYA)</t>
  </si>
  <si>
    <t>Mean scores and distribution of student performance on the scientific literacy scale, by geographic location (ASGS)</t>
  </si>
  <si>
    <t>Percentages of students across the scientific literacy proficiency scale and proportion of students who attained the National Proficient Standard, by geographic location (MCEETYA)</t>
  </si>
  <si>
    <t>Percentages of students across the scientific literacy proficiency scale and proportion of students who attained the National Proficient Standard, by geographic location (ASGS)</t>
  </si>
  <si>
    <t>Mean scientific literacy performance and differences from PISA 2006 to 2018, by geographic location (MCEETYA)</t>
  </si>
  <si>
    <t>Mean scores and distribution of student performance on the scientific literacy scale, by socioeconomic background</t>
  </si>
  <si>
    <t>Percentages of students across the scientific literacy proficiency scale and proportions of students who attained the National Proficient Standard, by socioeconomic background</t>
  </si>
  <si>
    <t>Mean scores and distribution of student performance on the scientific literacy scale, by Indigenous background</t>
  </si>
  <si>
    <t>Percentages of students across the scientific literacy proficiency scale and proportions of students who attained the National Proficient Standard, by Indigenous background</t>
  </si>
  <si>
    <t>Mean scientific literacy performance and differences from PISA 2003 to 2018, by Indigenous background</t>
  </si>
  <si>
    <t>Mean scores and distribution of student performance on the scientific literacy scale, by immigrant background</t>
  </si>
  <si>
    <t>Percentages of students across the scientific literacy proficiency scale and proportions of students who attained the National Proficient Standard, by immigrant background</t>
  </si>
  <si>
    <t>Mean scientific literacy performance and differences from PISA 2006 to 2018, by immigrant background</t>
  </si>
  <si>
    <t>Mean scores and distribution of student performance on the scientific literacy scale, by language background</t>
  </si>
  <si>
    <t>Percentages of students across the scientific literacy proficiency scale and proportions of students who attained the Proficient Standard, by language background</t>
  </si>
  <si>
    <t>Mean scientific literacy performance and differences from PISA 2006 to 2018, by language background</t>
  </si>
  <si>
    <t xml:space="preserve">Proportions of low and high performers on the scientific literacy proficiency scale for PISA between 2006, 2015 and 2018, and differences between 2006 and 2018, and 2015 and 2018, by country  </t>
  </si>
  <si>
    <t>Proportions of students who attained the National Proficient Standard on the scientific literacy proficiency scale from PISA 2006 to 2018, by state and territory</t>
  </si>
  <si>
    <t>Proportions of students who attained the National Proficient Standard on the scientific literacy proficiency scale from PISA 2009 to 2018, by school sector</t>
  </si>
  <si>
    <t>Proportions of students who attained the National Proficient Standard on the scientific literacy proficiency scale from PISA 2006 to 2018, for Australia by sex</t>
  </si>
  <si>
    <t>Proportions of students who attained the National Proficient Standard on the scientific literacy proficiency scale from PISA 2006 to 2018, by state and territory and sex</t>
  </si>
  <si>
    <t>Proportions of students who attained the National Proficient Standard on the scientific literacy proficiency scale from PISA 2006 to 2018, by geographic location (MCEETYA)</t>
  </si>
  <si>
    <t>Proportions of students who attained the National Proficient Standard on the scientific literacy proficiency scale from PISA 2006 to 2018, by socioeconomic background</t>
  </si>
  <si>
    <t>Proportions of students who attained the National Proficient Standard on the scientific literacy proficiency scale from PISA 2006 to 2018, by Indigenous background</t>
  </si>
  <si>
    <t>Proportions of students who attained the National Proficient Standard on the scientific literacy proficiency scale from PISA 2006 to 2018, by immigrant background</t>
  </si>
  <si>
    <t>Proportions of students who attained the National Proficient Standard on the scientific literacy proficiency scale from PISA 2006 to 2018, by language background</t>
  </si>
  <si>
    <t xml:space="preserve">Chapter 6 </t>
  </si>
  <si>
    <r>
      <rPr>
        <sz val="10"/>
        <rFont val="Calibri"/>
        <family val="2"/>
        <scheme val="minor"/>
      </rPr>
      <t>Note:  the symbols indicate if the change in performance is significantly higher (</t>
    </r>
    <r>
      <rPr>
        <sz val="10"/>
        <rFont val="Wingdings 3"/>
        <family val="1"/>
        <charset val="2"/>
      </rPr>
      <t>p</t>
    </r>
    <r>
      <rPr>
        <sz val="10"/>
        <rFont val="Calibri"/>
        <family val="2"/>
        <scheme val="minor"/>
      </rPr>
      <t>) or significantly lower (</t>
    </r>
    <r>
      <rPr>
        <sz val="10"/>
        <rFont val="Wingdings 3"/>
        <family val="1"/>
        <charset val="2"/>
      </rPr>
      <t>q</t>
    </r>
    <r>
      <rPr>
        <sz val="10"/>
        <rFont val="Calibri"/>
        <family val="2"/>
        <scheme val="minor"/>
      </rPr>
      <t>).</t>
    </r>
  </si>
  <si>
    <r>
      <t xml:space="preserve">        </t>
    </r>
    <r>
      <rPr>
        <sz val="10"/>
        <rFont val="Wingdings"/>
        <charset val="2"/>
      </rPr>
      <t>²</t>
    </r>
    <r>
      <rPr>
        <sz val="9"/>
        <rFont val="Arial"/>
        <family val="2"/>
      </rPr>
      <t xml:space="preserve">  </t>
    </r>
    <r>
      <rPr>
        <sz val="10"/>
        <rFont val="Calibri"/>
        <family val="2"/>
        <scheme val="minor"/>
      </rPr>
      <t>Did not participate in this cycle or comparisions cannot be made.</t>
    </r>
  </si>
  <si>
    <t xml:space="preserve">           Due to rounding, some differences may not match the totals in the text.  This relates too all tables and figures in this chapter. See the Reader's Guide for more information. </t>
  </si>
  <si>
    <t>List of figures</t>
  </si>
  <si>
    <t>List of tables</t>
  </si>
  <si>
    <t>Australian student performance in scientific literacy</t>
  </si>
  <si>
    <t>Proportions of students who attained the National Proficient Standard on the scientific literacy scale from PISA 2009 to 2018, by school sector and sex</t>
  </si>
  <si>
    <t>Proportions of studentswho attained the National Proficient Standard on the scientific literacy scale from PISA 2009 to 2018, by school sector and sex</t>
  </si>
</sst>
</file>

<file path=xl/styles.xml><?xml version="1.0" encoding="utf-8"?>
<styleSheet xmlns="http://schemas.openxmlformats.org/spreadsheetml/2006/main" xmlns:mc="http://schemas.openxmlformats.org/markup-compatibility/2006" xmlns:x14ac="http://schemas.microsoft.com/office/spreadsheetml/2009/9/ac" mc:Ignorable="x14ac">
  <numFmts count="24">
    <numFmt numFmtId="42" formatCode="_-&quot;$&quot;* #,##0_-;\-&quot;$&quot;* #,##0_-;_-&quot;$&quot;* &quot;-&quot;_-;_-@_-"/>
    <numFmt numFmtId="41" formatCode="_-* #,##0_-;\-* #,##0_-;_-* &quot;-&quot;_-;_-@_-"/>
    <numFmt numFmtId="44" formatCode="_-&quot;$&quot;* #,##0.00_-;\-&quot;$&quot;* #,##0.00_-;_-&quot;$&quot;* &quot;-&quot;??_-;_-@_-"/>
    <numFmt numFmtId="43" formatCode="_-* #,##0.00_-;\-* #,##0.00_-;_-* &quot;-&quot;??_-;_-@_-"/>
    <numFmt numFmtId="164" formatCode="0.0"/>
    <numFmt numFmtId="165" formatCode="####"/>
    <numFmt numFmtId="166" formatCode="####.0"/>
    <numFmt numFmtId="167" formatCode="###0"/>
    <numFmt numFmtId="168" formatCode="###0.0"/>
    <numFmt numFmtId="169" formatCode="0.000"/>
    <numFmt numFmtId="170" formatCode="\(0.0\)"/>
    <numFmt numFmtId="171" formatCode="000"/>
    <numFmt numFmtId="172" formatCode="0.00000000000000000"/>
    <numFmt numFmtId="173" formatCode="&quot;£&quot;#,##0.00;\-&quot;£&quot;#,##0.00"/>
    <numFmt numFmtId="174" formatCode="General_)"/>
    <numFmt numFmtId="175" formatCode="_ * #,##0.00_ ;_ * \-#,##0.00_ ;_ * &quot;-&quot;??_ ;_ @_ "/>
    <numFmt numFmtId="176" formatCode="#,##0.000"/>
    <numFmt numFmtId="177" formatCode="#,##0.0"/>
    <numFmt numFmtId="178" formatCode="#,##0.00%;[Red]\(#,##0.00%\)"/>
    <numFmt numFmtId="179" formatCode="&quot;$&quot;#,##0\ ;\(&quot;$&quot;#,##0\)"/>
    <numFmt numFmtId="180" formatCode="&quot;$&quot;#,##0_);\(&quot;$&quot;#,##0.0\)"/>
    <numFmt numFmtId="181" formatCode="0.00_)"/>
    <numFmt numFmtId="182" formatCode="_-* #,##0.00\ _k_r_-;\-* #,##0.00\ _k_r_-;_-* &quot;-&quot;??\ _k_r_-;_-@_-"/>
    <numFmt numFmtId="183" formatCode="_-* #,##0.00\ [$€]_-;\-* #,##0.00\ [$€]_-;_-* &quot;-&quot;??\ [$€]_-;_-@_-"/>
  </numFmts>
  <fonts count="155">
    <font>
      <sz val="11"/>
      <color theme="1"/>
      <name val="Calibri"/>
      <family val="2"/>
      <scheme val="minor"/>
    </font>
    <font>
      <b/>
      <sz val="11"/>
      <color theme="1"/>
      <name val="Calibri"/>
      <family val="2"/>
      <scheme val="minor"/>
    </font>
    <font>
      <sz val="11"/>
      <name val="Calibri"/>
      <family val="2"/>
      <scheme val="minor"/>
    </font>
    <font>
      <b/>
      <sz val="11"/>
      <name val="Calibri"/>
      <family val="2"/>
      <scheme val="minor"/>
    </font>
    <font>
      <sz val="11"/>
      <color rgb="FFFF0000"/>
      <name val="Calibri"/>
      <family val="2"/>
      <scheme val="minor"/>
    </font>
    <font>
      <sz val="11"/>
      <color rgb="FF7030A0"/>
      <name val="Calibri"/>
      <family val="2"/>
      <scheme val="minor"/>
    </font>
    <font>
      <b/>
      <sz val="11"/>
      <color rgb="FF7030A0"/>
      <name val="Calibri"/>
      <family val="2"/>
      <scheme val="minor"/>
    </font>
    <font>
      <sz val="10"/>
      <name val="Arial"/>
      <family val="2"/>
    </font>
    <font>
      <sz val="9"/>
      <color indexed="8"/>
      <name val="Arial"/>
      <family val="2"/>
    </font>
    <font>
      <sz val="9"/>
      <name val="Arial"/>
      <family val="2"/>
    </font>
    <font>
      <sz val="12"/>
      <color theme="7" tint="-0.249977111117893"/>
      <name val="Calibri"/>
      <family val="2"/>
      <scheme val="minor"/>
    </font>
    <font>
      <sz val="10"/>
      <color theme="1"/>
      <name val="Wingdings 3"/>
      <family val="1"/>
      <charset val="2"/>
    </font>
    <font>
      <b/>
      <sz val="10"/>
      <name val="Arial"/>
      <family val="2"/>
    </font>
    <font>
      <sz val="9"/>
      <color theme="1"/>
      <name val="Calibri"/>
      <family val="2"/>
      <scheme val="minor"/>
    </font>
    <font>
      <b/>
      <sz val="8"/>
      <name val="Arial"/>
      <family val="2"/>
    </font>
    <font>
      <i/>
      <sz val="8"/>
      <name val="Arial"/>
      <family val="2"/>
    </font>
    <font>
      <sz val="8"/>
      <name val="Arial"/>
      <family val="2"/>
    </font>
    <font>
      <sz val="10"/>
      <color theme="1"/>
      <name val="Calibri"/>
      <family val="2"/>
      <scheme val="minor"/>
    </font>
    <font>
      <sz val="10"/>
      <name val="Calibri"/>
      <family val="2"/>
    </font>
    <font>
      <sz val="11"/>
      <color theme="0" tint="-0.499984740745262"/>
      <name val="Calibri"/>
      <family val="2"/>
      <scheme val="minor"/>
    </font>
    <font>
      <sz val="11"/>
      <color theme="9" tint="-0.249977111117893"/>
      <name val="Calibri"/>
      <family val="2"/>
      <scheme val="minor"/>
    </font>
    <font>
      <sz val="10"/>
      <color theme="0" tint="-0.499984740745262"/>
      <name val="Calibri"/>
      <family val="2"/>
      <scheme val="minor"/>
    </font>
    <font>
      <sz val="10"/>
      <color theme="1"/>
      <name val="Arial"/>
      <family val="2"/>
    </font>
    <font>
      <sz val="16"/>
      <color theme="1"/>
      <name val="Wingdings 2"/>
      <family val="1"/>
      <charset val="2"/>
    </font>
    <font>
      <sz val="10"/>
      <color theme="1"/>
      <name val="Times New Roman"/>
      <family val="1"/>
    </font>
    <font>
      <sz val="10"/>
      <color theme="1"/>
      <name val="Wingdings 2"/>
      <family val="1"/>
      <charset val="2"/>
    </font>
    <font>
      <b/>
      <sz val="11"/>
      <color theme="0" tint="-0.34998626667073579"/>
      <name val="Calibri"/>
      <family val="2"/>
      <scheme val="minor"/>
    </font>
    <font>
      <sz val="11"/>
      <color theme="0" tint="-0.34998626667073579"/>
      <name val="Calibri"/>
      <family val="2"/>
      <scheme val="minor"/>
    </font>
    <font>
      <sz val="9"/>
      <name val="Calibri"/>
      <family val="2"/>
      <scheme val="minor"/>
    </font>
    <font>
      <sz val="11"/>
      <color theme="1"/>
      <name val="Calibri"/>
      <family val="2"/>
      <scheme val="minor"/>
    </font>
    <font>
      <sz val="10"/>
      <color rgb="FF7030A0"/>
      <name val="Arial"/>
      <family val="2"/>
    </font>
    <font>
      <sz val="11"/>
      <color indexed="8"/>
      <name val="Calibri"/>
      <family val="2"/>
      <scheme val="minor"/>
    </font>
    <font>
      <sz val="10"/>
      <name val="Calibri"/>
      <family val="2"/>
      <scheme val="minor"/>
    </font>
    <font>
      <sz val="10"/>
      <color rgb="FF7030A0"/>
      <name val="Calibri"/>
      <family val="2"/>
      <scheme val="minor"/>
    </font>
    <font>
      <sz val="11"/>
      <color rgb="FFC00000"/>
      <name val="Calibri"/>
      <family val="2"/>
      <scheme val="minor"/>
    </font>
    <font>
      <b/>
      <sz val="11"/>
      <color theme="0"/>
      <name val="Calibri"/>
      <family val="2"/>
      <scheme val="minor"/>
    </font>
    <font>
      <sz val="10"/>
      <color indexed="8"/>
      <name val="Calibri"/>
      <family val="2"/>
      <scheme val="minor"/>
    </font>
    <font>
      <sz val="11"/>
      <color theme="1"/>
      <name val="Arial"/>
      <family val="2"/>
    </font>
    <font>
      <sz val="10"/>
      <color rgb="FFAB258E"/>
      <name val="Calibri"/>
      <family val="2"/>
      <scheme val="minor"/>
    </font>
    <font>
      <u/>
      <sz val="10"/>
      <color theme="10"/>
      <name val="Arial"/>
      <family val="2"/>
    </font>
    <font>
      <sz val="10"/>
      <color indexed="8"/>
      <name val="Arial"/>
      <family val="2"/>
    </font>
    <font>
      <i/>
      <sz val="11"/>
      <name val="Calibri"/>
      <family val="2"/>
      <scheme val="minor"/>
    </font>
    <font>
      <sz val="10"/>
      <name val="Wingdings 3"/>
      <family val="1"/>
      <charset val="2"/>
    </font>
    <font>
      <sz val="14"/>
      <name val="Wingdings 2"/>
      <family val="1"/>
      <charset val="2"/>
    </font>
    <font>
      <sz val="10"/>
      <color theme="1"/>
      <name val="Wingdings"/>
      <charset val="2"/>
    </font>
    <font>
      <sz val="11"/>
      <color rgb="FF000000"/>
      <name val="Wingdings 3"/>
      <family val="1"/>
      <charset val="2"/>
    </font>
    <font>
      <sz val="11"/>
      <color theme="1"/>
      <name val="Wingdings"/>
      <charset val="2"/>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i/>
      <sz val="11"/>
      <color rgb="FF7F7F7F"/>
      <name val="Calibri"/>
      <family val="2"/>
      <scheme val="minor"/>
    </font>
    <font>
      <sz val="11"/>
      <color theme="0"/>
      <name val="Calibri"/>
      <family val="2"/>
      <scheme val="minor"/>
    </font>
    <font>
      <b/>
      <sz val="8"/>
      <color indexed="8"/>
      <name val="MS Sans Serif"/>
      <family val="2"/>
    </font>
    <font>
      <b/>
      <u/>
      <sz val="8.5"/>
      <color indexed="8"/>
      <name val="MS Sans Serif"/>
      <family val="2"/>
    </font>
    <font>
      <b/>
      <sz val="8.5"/>
      <color indexed="12"/>
      <name val="MS Sans Serif"/>
      <family val="2"/>
    </font>
    <font>
      <b/>
      <sz val="8"/>
      <color indexed="12"/>
      <name val="Arial"/>
      <family val="2"/>
    </font>
    <font>
      <sz val="9"/>
      <name val="Times"/>
      <family val="1"/>
    </font>
    <font>
      <sz val="10"/>
      <color indexed="8"/>
      <name val="MS Sans Serif"/>
      <family val="2"/>
    </font>
    <font>
      <sz val="8.5"/>
      <color indexed="8"/>
      <name val="MS Sans Serif"/>
      <family val="2"/>
    </font>
    <font>
      <sz val="8"/>
      <color indexed="8"/>
      <name val="Arial"/>
      <family val="2"/>
    </font>
    <font>
      <sz val="10"/>
      <color indexed="8"/>
      <name val="Arial"/>
      <family val="2"/>
      <charset val="238"/>
    </font>
    <font>
      <b/>
      <sz val="8.5"/>
      <color indexed="8"/>
      <name val="MS Sans Serif"/>
      <family val="2"/>
    </font>
    <font>
      <sz val="8"/>
      <name val="Arial"/>
      <family val="2"/>
      <charset val="238"/>
    </font>
    <font>
      <sz val="10"/>
      <name val="MS Sans Serif"/>
      <family val="2"/>
    </font>
    <font>
      <b/>
      <u/>
      <sz val="10"/>
      <color indexed="8"/>
      <name val="MS Sans Serif"/>
      <family val="2"/>
    </font>
    <font>
      <sz val="8"/>
      <color indexed="8"/>
      <name val="MS Sans Serif"/>
      <family val="2"/>
    </font>
    <font>
      <sz val="7.5"/>
      <color indexed="8"/>
      <name val="MS Sans Serif"/>
      <family val="2"/>
    </font>
    <font>
      <sz val="10"/>
      <name val="Courier"/>
      <family val="3"/>
    </font>
    <font>
      <b/>
      <sz val="14"/>
      <name val="Helv"/>
    </font>
    <font>
      <b/>
      <sz val="12"/>
      <name val="Helv"/>
    </font>
    <font>
      <sz val="10"/>
      <name val="Times New Roman"/>
      <family val="1"/>
    </font>
    <font>
      <sz val="11"/>
      <name val="µ¸¿ò"/>
      <charset val="129"/>
    </font>
    <font>
      <sz val="9"/>
      <color indexed="9"/>
      <name val="Times"/>
      <family val="1"/>
    </font>
    <font>
      <sz val="9"/>
      <color indexed="8"/>
      <name val="Times"/>
      <family val="1"/>
    </font>
    <font>
      <sz val="9"/>
      <name val="Times New Roman"/>
      <family val="1"/>
    </font>
    <font>
      <b/>
      <sz val="12"/>
      <color indexed="12"/>
      <name val="Bookman"/>
      <family val="1"/>
    </font>
    <font>
      <b/>
      <i/>
      <u/>
      <sz val="10"/>
      <color indexed="10"/>
      <name val="Bookman"/>
      <family val="1"/>
    </font>
    <font>
      <b/>
      <sz val="12"/>
      <name val="Arial"/>
      <family val="2"/>
    </font>
    <font>
      <u/>
      <sz val="10"/>
      <color indexed="12"/>
      <name val="Arial"/>
      <family val="2"/>
    </font>
    <font>
      <u/>
      <sz val="10"/>
      <color indexed="36"/>
      <name val="Arial"/>
      <family val="2"/>
    </font>
    <font>
      <u/>
      <sz val="10"/>
      <color indexed="12"/>
      <name val="MS Sans Serif"/>
      <family val="2"/>
    </font>
    <font>
      <u/>
      <sz val="7.5"/>
      <color indexed="12"/>
      <name val="Courier"/>
      <family val="3"/>
    </font>
    <font>
      <b/>
      <i/>
      <sz val="16"/>
      <name val="Helv"/>
    </font>
    <font>
      <sz val="10"/>
      <name val="Helvetica"/>
      <family val="2"/>
    </font>
    <font>
      <sz val="8"/>
      <name val="Courier"/>
      <family val="3"/>
    </font>
    <font>
      <sz val="10"/>
      <color indexed="8"/>
      <name val="Times"/>
      <family val="1"/>
    </font>
    <font>
      <b/>
      <sz val="10"/>
      <color indexed="8"/>
      <name val="MS Sans Serif"/>
      <family val="2"/>
    </font>
    <font>
      <i/>
      <sz val="8"/>
      <name val="Tms Rmn"/>
    </font>
    <font>
      <b/>
      <sz val="8"/>
      <name val="Tms Rmn"/>
    </font>
    <font>
      <sz val="10"/>
      <name val="Times"/>
      <family val="1"/>
    </font>
    <font>
      <sz val="11"/>
      <color indexed="8"/>
      <name val="Calibri"/>
      <family val="2"/>
    </font>
    <font>
      <sz val="11"/>
      <color indexed="8"/>
      <name val="ＭＳ Ｐゴシック"/>
      <family val="3"/>
      <charset val="128"/>
    </font>
    <font>
      <sz val="10"/>
      <color indexed="9"/>
      <name val="Arial"/>
      <family val="2"/>
    </font>
    <font>
      <sz val="11"/>
      <color indexed="9"/>
      <name val="Calibri"/>
      <family val="2"/>
    </font>
    <font>
      <sz val="11"/>
      <color indexed="9"/>
      <name val="ＭＳ Ｐゴシック"/>
      <family val="3"/>
      <charset val="128"/>
    </font>
    <font>
      <sz val="11"/>
      <color indexed="20"/>
      <name val="Calibri"/>
      <family val="2"/>
    </font>
    <font>
      <b/>
      <sz val="11"/>
      <color indexed="10"/>
      <name val="Calibri"/>
      <family val="2"/>
    </font>
    <font>
      <b/>
      <sz val="11"/>
      <color indexed="9"/>
      <name val="Calibri"/>
      <family val="2"/>
    </font>
    <font>
      <i/>
      <sz val="11"/>
      <color indexed="23"/>
      <name val="Calibri"/>
      <family val="2"/>
    </font>
    <font>
      <sz val="11"/>
      <color indexed="17"/>
      <name val="Calibri"/>
      <family val="2"/>
    </font>
    <font>
      <b/>
      <sz val="15"/>
      <color indexed="62"/>
      <name val="Calibri"/>
      <family val="2"/>
    </font>
    <font>
      <b/>
      <sz val="13"/>
      <color indexed="62"/>
      <name val="Calibri"/>
      <family val="2"/>
    </font>
    <font>
      <b/>
      <sz val="11"/>
      <color indexed="62"/>
      <name val="Calibri"/>
      <family val="2"/>
    </font>
    <font>
      <sz val="10"/>
      <color indexed="20"/>
      <name val="Arial"/>
      <family val="2"/>
    </font>
    <font>
      <sz val="10"/>
      <color indexed="17"/>
      <name val="Arial"/>
      <family val="2"/>
    </font>
    <font>
      <sz val="11"/>
      <color indexed="62"/>
      <name val="Calibri"/>
      <family val="2"/>
    </font>
    <font>
      <b/>
      <sz val="10"/>
      <color indexed="10"/>
      <name val="Arial"/>
      <family val="2"/>
    </font>
    <font>
      <sz val="11"/>
      <color indexed="10"/>
      <name val="Calibri"/>
      <family val="2"/>
    </font>
    <font>
      <sz val="10"/>
      <color indexed="10"/>
      <name val="Arial"/>
      <family val="2"/>
    </font>
    <font>
      <sz val="10"/>
      <color indexed="19"/>
      <name val="Arial"/>
      <family val="2"/>
    </font>
    <font>
      <b/>
      <sz val="18"/>
      <color indexed="62"/>
      <name val="Cambria"/>
      <family val="2"/>
    </font>
    <font>
      <b/>
      <sz val="15"/>
      <color indexed="62"/>
      <name val="Arial"/>
      <family val="2"/>
    </font>
    <font>
      <b/>
      <sz val="13"/>
      <color indexed="62"/>
      <name val="Arial"/>
      <family val="2"/>
    </font>
    <font>
      <b/>
      <sz val="11"/>
      <color indexed="62"/>
      <name val="Arial"/>
      <family val="2"/>
    </font>
    <font>
      <b/>
      <sz val="11"/>
      <color indexed="63"/>
      <name val="Calibri"/>
      <family val="2"/>
    </font>
    <font>
      <i/>
      <sz val="10"/>
      <color indexed="23"/>
      <name val="Arial"/>
      <family val="2"/>
    </font>
    <font>
      <sz val="10"/>
      <color indexed="62"/>
      <name val="Arial"/>
      <family val="2"/>
    </font>
    <font>
      <b/>
      <sz val="10"/>
      <color indexed="9"/>
      <name val="Arial"/>
      <family val="2"/>
    </font>
    <font>
      <b/>
      <sz val="11"/>
      <color indexed="8"/>
      <name val="Calibri"/>
      <family val="2"/>
    </font>
    <font>
      <b/>
      <sz val="10"/>
      <color indexed="63"/>
      <name val="Arial"/>
      <family val="2"/>
    </font>
    <font>
      <b/>
      <sz val="18"/>
      <color indexed="62"/>
      <name val="ＭＳ Ｐゴシック"/>
      <family val="3"/>
      <charset val="128"/>
    </font>
    <font>
      <b/>
      <sz val="11"/>
      <color indexed="9"/>
      <name val="ＭＳ Ｐゴシック"/>
      <family val="3"/>
      <charset val="128"/>
    </font>
    <font>
      <sz val="11"/>
      <color indexed="19"/>
      <name val="ＭＳ Ｐゴシック"/>
      <family val="3"/>
      <charset val="128"/>
    </font>
    <font>
      <sz val="11"/>
      <color indexed="10"/>
      <name val="ＭＳ Ｐゴシック"/>
      <family val="3"/>
      <charset val="128"/>
    </font>
    <font>
      <sz val="11"/>
      <color indexed="62"/>
      <name val="ＭＳ Ｐゴシック"/>
      <family val="3"/>
      <charset val="128"/>
    </font>
    <font>
      <b/>
      <sz val="11"/>
      <color indexed="63"/>
      <name val="ＭＳ Ｐゴシック"/>
      <family val="3"/>
      <charset val="128"/>
    </font>
    <font>
      <sz val="11"/>
      <color indexed="20"/>
      <name val="ＭＳ Ｐゴシック"/>
      <family val="3"/>
      <charset val="128"/>
    </font>
    <font>
      <sz val="11"/>
      <color indexed="17"/>
      <name val="ＭＳ Ｐゴシック"/>
      <family val="3"/>
      <charset val="128"/>
    </font>
    <font>
      <b/>
      <sz val="15"/>
      <color indexed="62"/>
      <name val="ＭＳ Ｐゴシック"/>
      <family val="3"/>
      <charset val="128"/>
    </font>
    <font>
      <b/>
      <sz val="13"/>
      <color indexed="62"/>
      <name val="ＭＳ Ｐゴシック"/>
      <family val="3"/>
      <charset val="128"/>
    </font>
    <font>
      <b/>
      <sz val="11"/>
      <color indexed="62"/>
      <name val="ＭＳ Ｐゴシック"/>
      <family val="3"/>
      <charset val="128"/>
    </font>
    <font>
      <b/>
      <sz val="11"/>
      <color indexed="10"/>
      <name val="ＭＳ Ｐゴシック"/>
      <family val="3"/>
      <charset val="128"/>
    </font>
    <font>
      <i/>
      <sz val="11"/>
      <color indexed="23"/>
      <name val="ＭＳ Ｐゴシック"/>
      <family val="3"/>
      <charset val="128"/>
    </font>
    <font>
      <b/>
      <sz val="11"/>
      <color indexed="8"/>
      <name val="ＭＳ Ｐゴシック"/>
      <family val="3"/>
      <charset val="128"/>
    </font>
    <font>
      <u/>
      <sz val="7.5"/>
      <color theme="10"/>
      <name val="Arial"/>
      <family val="2"/>
    </font>
    <font>
      <u/>
      <sz val="8.5"/>
      <color theme="10"/>
      <name val="Arial"/>
      <family val="2"/>
    </font>
    <font>
      <sz val="8"/>
      <color theme="1"/>
      <name val="Arial"/>
      <family val="2"/>
    </font>
    <font>
      <sz val="11"/>
      <name val="Wingdings 3"/>
      <family val="1"/>
      <charset val="2"/>
    </font>
    <font>
      <sz val="10"/>
      <color theme="0" tint="-0.34998626667073579"/>
      <name val="Calibri"/>
      <family val="2"/>
      <scheme val="minor"/>
    </font>
    <font>
      <sz val="10"/>
      <color theme="7" tint="-0.249977111117893"/>
      <name val="Calibri"/>
      <family val="2"/>
      <scheme val="minor"/>
    </font>
    <font>
      <sz val="10"/>
      <name val="Wingdings"/>
      <charset val="2"/>
    </font>
    <font>
      <b/>
      <sz val="11"/>
      <color rgb="FF000000"/>
      <name val="Calibri"/>
      <family val="2"/>
      <scheme val="minor"/>
    </font>
    <font>
      <sz val="8"/>
      <name val="Calibri"/>
      <family val="2"/>
      <scheme val="minor"/>
    </font>
    <font>
      <i/>
      <sz val="11"/>
      <color theme="1"/>
      <name val="Calibri"/>
      <family val="2"/>
      <scheme val="minor"/>
    </font>
    <font>
      <u/>
      <sz val="11"/>
      <color theme="10"/>
      <name val="Calibri"/>
      <family val="2"/>
      <scheme val="minor"/>
    </font>
    <font>
      <u/>
      <sz val="9"/>
      <color theme="10"/>
      <name val="Calibri"/>
      <family val="2"/>
      <scheme val="minor"/>
    </font>
    <font>
      <sz val="12"/>
      <color theme="1"/>
      <name val="Calibri"/>
      <family val="2"/>
      <scheme val="minor"/>
    </font>
    <font>
      <b/>
      <sz val="14"/>
      <color rgb="FF7030A0"/>
      <name val="Calibri"/>
      <family val="2"/>
      <scheme val="minor"/>
    </font>
  </fonts>
  <fills count="63">
    <fill>
      <patternFill patternType="none"/>
    </fill>
    <fill>
      <patternFill patternType="gray125"/>
    </fill>
    <fill>
      <patternFill patternType="solid">
        <fgColor theme="0" tint="-0.14999847407452621"/>
        <bgColor indexed="64"/>
      </patternFill>
    </fill>
    <fill>
      <patternFill patternType="solid">
        <fgColor theme="6" tint="0.59999389629810485"/>
        <bgColor indexed="64"/>
      </patternFill>
    </fill>
    <fill>
      <patternFill patternType="solid">
        <fgColor rgb="FFFFFF00"/>
        <bgColor indexed="64"/>
      </patternFill>
    </fill>
    <fill>
      <patternFill patternType="solid">
        <fgColor indexed="9"/>
        <bgColor indexed="64"/>
      </patternFill>
    </fill>
    <fill>
      <patternFill patternType="solid">
        <fgColor theme="0"/>
        <bgColor indexed="64"/>
      </patternFill>
    </fill>
    <fill>
      <patternFill patternType="solid">
        <fgColor theme="0" tint="-4.9989318521683403E-2"/>
        <bgColor indexed="64"/>
      </patternFill>
    </fill>
    <fill>
      <patternFill patternType="solid">
        <fgColor indexed="31"/>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44"/>
      </patternFill>
    </fill>
    <fill>
      <patternFill patternType="solid">
        <fgColor indexed="29"/>
      </patternFill>
    </fill>
    <fill>
      <patternFill patternType="solid">
        <fgColor indexed="26"/>
      </patternFill>
    </fill>
    <fill>
      <patternFill patternType="solid">
        <fgColor indexed="47"/>
      </patternFill>
    </fill>
    <fill>
      <patternFill patternType="solid">
        <fgColor indexed="27"/>
      </patternFill>
    </fill>
    <fill>
      <patternFill patternType="solid">
        <fgColor indexed="45"/>
      </patternFill>
    </fill>
    <fill>
      <patternFill patternType="solid">
        <fgColor indexed="46"/>
      </patternFill>
    </fill>
    <fill>
      <patternFill patternType="solid">
        <fgColor indexed="43"/>
      </patternFill>
    </fill>
    <fill>
      <patternFill patternType="solid">
        <fgColor indexed="51"/>
      </patternFill>
    </fill>
    <fill>
      <patternFill patternType="solid">
        <fgColor indexed="53"/>
      </patternFill>
    </fill>
    <fill>
      <patternFill patternType="solid">
        <fgColor indexed="49"/>
      </patternFill>
    </fill>
    <fill>
      <patternFill patternType="solid">
        <fgColor indexed="56"/>
      </patternFill>
    </fill>
    <fill>
      <patternFill patternType="solid">
        <fgColor indexed="10"/>
      </patternFill>
    </fill>
    <fill>
      <patternFill patternType="solid">
        <fgColor indexed="54"/>
      </patternFill>
    </fill>
    <fill>
      <patternFill patternType="solid">
        <fgColor indexed="44"/>
        <bgColor indexed="8"/>
      </patternFill>
    </fill>
    <fill>
      <patternFill patternType="solid">
        <fgColor indexed="9"/>
      </patternFill>
    </fill>
    <fill>
      <patternFill patternType="solid">
        <fgColor indexed="55"/>
      </patternFill>
    </fill>
    <fill>
      <patternFill patternType="solid">
        <fgColor indexed="10"/>
        <bgColor indexed="8"/>
      </patternFill>
    </fill>
    <fill>
      <patternFill patternType="solid">
        <fgColor indexed="22"/>
        <bgColor indexed="64"/>
      </patternFill>
    </fill>
    <fill>
      <patternFill patternType="solid">
        <fgColor indexed="22"/>
        <bgColor indexed="10"/>
      </patternFill>
    </fill>
    <fill>
      <patternFill patternType="solid">
        <fgColor indexed="22"/>
        <bgColor indexed="8"/>
      </patternFill>
    </fill>
    <fill>
      <patternFill patternType="solid">
        <fgColor indexed="10"/>
        <bgColor indexed="64"/>
      </patternFill>
    </fill>
    <fill>
      <patternFill patternType="solid">
        <fgColor indexed="44"/>
        <bgColor indexed="10"/>
      </patternFill>
    </fill>
  </fills>
  <borders count="163">
    <border>
      <left/>
      <right/>
      <top/>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right style="thin">
        <color indexed="8"/>
      </right>
      <top/>
      <bottom/>
      <diagonal/>
    </border>
    <border>
      <left style="thin">
        <color indexed="8"/>
      </left>
      <right/>
      <top/>
      <bottom/>
      <diagonal/>
    </border>
    <border>
      <left style="thin">
        <color indexed="64"/>
      </left>
      <right/>
      <top/>
      <bottom style="thin">
        <color indexed="64"/>
      </bottom>
      <diagonal/>
    </border>
    <border>
      <left/>
      <right style="thin">
        <color indexed="8"/>
      </right>
      <top/>
      <bottom style="thin">
        <color indexed="64"/>
      </bottom>
      <diagonal/>
    </border>
    <border>
      <left style="thin">
        <color indexed="8"/>
      </left>
      <right/>
      <top/>
      <bottom style="thin">
        <color indexed="64"/>
      </bottom>
      <diagonal/>
    </border>
    <border>
      <left/>
      <right/>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8"/>
      </left>
      <right style="thin">
        <color indexed="8"/>
      </right>
      <top/>
      <bottom/>
      <diagonal/>
    </border>
    <border>
      <left style="thin">
        <color indexed="64"/>
      </left>
      <right style="thin">
        <color indexed="64"/>
      </right>
      <top style="thin">
        <color indexed="64"/>
      </top>
      <bottom style="thin">
        <color indexed="64"/>
      </bottom>
      <diagonal/>
    </border>
    <border>
      <left/>
      <right style="thin">
        <color theme="0" tint="-0.249977111117893"/>
      </right>
      <top/>
      <bottom/>
      <diagonal/>
    </border>
    <border>
      <left/>
      <right/>
      <top style="thin">
        <color indexed="8"/>
      </top>
      <bottom/>
      <diagonal/>
    </border>
    <border>
      <left/>
      <right style="thin">
        <color indexed="8"/>
      </right>
      <top style="thin">
        <color indexed="8"/>
      </top>
      <bottom/>
      <diagonal/>
    </border>
    <border>
      <left style="thin">
        <color indexed="8"/>
      </left>
      <right style="thin">
        <color indexed="8"/>
      </right>
      <top style="thin">
        <color indexed="64"/>
      </top>
      <bottom/>
      <diagonal/>
    </border>
    <border>
      <left style="thin">
        <color indexed="8"/>
      </left>
      <right style="thin">
        <color indexed="8"/>
      </right>
      <top/>
      <bottom style="thin">
        <color indexed="64"/>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style="thin">
        <color indexed="64"/>
      </left>
      <right/>
      <top/>
      <bottom style="thin">
        <color indexed="8"/>
      </bottom>
      <diagonal/>
    </border>
    <border>
      <left/>
      <right/>
      <top/>
      <bottom style="thin">
        <color indexed="8"/>
      </bottom>
      <diagonal/>
    </border>
    <border>
      <left/>
      <right style="thin">
        <color indexed="8"/>
      </right>
      <top/>
      <bottom style="thin">
        <color indexed="8"/>
      </bottom>
      <diagonal/>
    </border>
    <border>
      <left/>
      <right style="thin">
        <color indexed="8"/>
      </right>
      <top style="thin">
        <color indexed="64"/>
      </top>
      <bottom/>
      <diagonal/>
    </border>
    <border>
      <left style="thin">
        <color indexed="8"/>
      </left>
      <right/>
      <top/>
      <bottom style="thin">
        <color indexed="8"/>
      </bottom>
      <diagonal/>
    </border>
    <border>
      <left style="thin">
        <color indexed="8"/>
      </left>
      <right style="thin">
        <color indexed="64"/>
      </right>
      <top style="thin">
        <color indexed="64"/>
      </top>
      <bottom/>
      <diagonal/>
    </border>
    <border>
      <left style="thin">
        <color indexed="8"/>
      </left>
      <right style="thin">
        <color indexed="64"/>
      </right>
      <top/>
      <bottom/>
      <diagonal/>
    </border>
    <border>
      <left style="thin">
        <color indexed="8"/>
      </left>
      <right style="thin">
        <color indexed="64"/>
      </right>
      <top/>
      <bottom style="thin">
        <color indexed="64"/>
      </bottom>
      <diagonal/>
    </border>
    <border>
      <left style="thin">
        <color indexed="8"/>
      </left>
      <right/>
      <top style="thin">
        <color indexed="64"/>
      </top>
      <bottom/>
      <diagonal/>
    </border>
    <border>
      <left style="thin">
        <color indexed="8"/>
      </left>
      <right/>
      <top/>
      <bottom/>
      <diagonal/>
    </border>
    <border>
      <left style="thin">
        <color indexed="8"/>
      </left>
      <right style="thin">
        <color indexed="8"/>
      </right>
      <top/>
      <bottom/>
      <diagonal/>
    </border>
    <border>
      <left style="thin">
        <color indexed="64"/>
      </left>
      <right/>
      <top/>
      <bottom/>
      <diagonal/>
    </border>
    <border>
      <left style="thin">
        <color indexed="64"/>
      </left>
      <right style="thin">
        <color indexed="64"/>
      </right>
      <top/>
      <bottom/>
      <diagonal/>
    </border>
    <border>
      <left style="thin">
        <color indexed="8"/>
      </left>
      <right/>
      <top style="thin">
        <color indexed="8"/>
      </top>
      <bottom/>
      <diagonal/>
    </border>
    <border>
      <left style="thin">
        <color theme="0" tint="-0.249977111117893"/>
      </left>
      <right/>
      <top/>
      <bottom style="thin">
        <color indexed="64"/>
      </bottom>
      <diagonal/>
    </border>
    <border>
      <left style="thin">
        <color indexed="8"/>
      </left>
      <right style="thin">
        <color indexed="8"/>
      </right>
      <top/>
      <bottom style="thin">
        <color indexed="8"/>
      </bottom>
      <diagonal/>
    </border>
    <border>
      <left style="thin">
        <color indexed="8"/>
      </left>
      <right/>
      <top/>
      <bottom style="thin">
        <color indexed="8"/>
      </bottom>
      <diagonal/>
    </border>
    <border>
      <left/>
      <right style="thin">
        <color indexed="8"/>
      </right>
      <top/>
      <bottom style="thin">
        <color indexed="8"/>
      </bottom>
      <diagonal/>
    </border>
    <border>
      <left/>
      <right style="thin">
        <color indexed="64"/>
      </right>
      <top/>
      <bottom style="thin">
        <color indexed="64"/>
      </bottom>
      <diagonal/>
    </border>
    <border>
      <left/>
      <right/>
      <top/>
      <bottom style="thin">
        <color indexed="64"/>
      </bottom>
      <diagonal/>
    </border>
    <border>
      <left/>
      <right style="thin">
        <color indexed="8"/>
      </right>
      <top/>
      <bottom style="thin">
        <color indexed="64"/>
      </bottom>
      <diagonal/>
    </border>
    <border>
      <left/>
      <right style="thin">
        <color auto="1"/>
      </right>
      <top/>
      <bottom/>
      <diagonal/>
    </border>
    <border>
      <left/>
      <right/>
      <top/>
      <bottom style="thin">
        <color indexed="8"/>
      </bottom>
      <diagonal/>
    </border>
    <border>
      <left/>
      <right style="thin">
        <color auto="1"/>
      </right>
      <top/>
      <bottom style="thin">
        <color auto="1"/>
      </bottom>
      <diagonal/>
    </border>
    <border>
      <left/>
      <right/>
      <top/>
      <bottom style="thin">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theme="0" tint="-0.24994659260841701"/>
      </left>
      <right/>
      <top/>
      <bottom style="thin">
        <color indexed="64"/>
      </bottom>
      <diagonal/>
    </border>
    <border>
      <left style="thin">
        <color theme="0" tint="-0.24994659260841701"/>
      </left>
      <right/>
      <top/>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style="medium">
        <color indexed="64"/>
      </top>
      <bottom style="medium">
        <color indexed="64"/>
      </bottom>
      <diagonal/>
    </border>
    <border>
      <left/>
      <right/>
      <top/>
      <bottom style="thick">
        <color indexed="56"/>
      </bottom>
      <diagonal/>
    </border>
    <border>
      <left/>
      <right/>
      <top/>
      <bottom style="thick">
        <color indexed="27"/>
      </bottom>
      <diagonal/>
    </border>
    <border>
      <left/>
      <right/>
      <top/>
      <bottom style="medium">
        <color indexed="27"/>
      </bottom>
      <diagonal/>
    </border>
    <border>
      <left style="thin">
        <color indexed="22"/>
      </left>
      <right style="thin">
        <color indexed="22"/>
      </right>
      <top style="thin">
        <color indexed="22"/>
      </top>
      <bottom style="thin">
        <color indexed="22"/>
      </bottom>
      <diagonal/>
    </border>
    <border>
      <left/>
      <right/>
      <top/>
      <bottom style="double">
        <color indexed="10"/>
      </bottom>
      <diagonal/>
    </border>
    <border>
      <left style="thin">
        <color indexed="63"/>
      </left>
      <right style="thin">
        <color indexed="63"/>
      </right>
      <top style="thin">
        <color indexed="63"/>
      </top>
      <bottom style="thin">
        <color indexed="63"/>
      </bottom>
      <diagonal/>
    </border>
    <border>
      <left/>
      <right/>
      <top style="thick">
        <color indexed="63"/>
      </top>
      <bottom/>
      <diagonal/>
    </border>
    <border>
      <left/>
      <right/>
      <top style="thin">
        <color indexed="56"/>
      </top>
      <bottom style="double">
        <color indexed="56"/>
      </bottom>
      <diagonal/>
    </border>
    <border>
      <left style="thin">
        <color indexed="8"/>
      </left>
      <right/>
      <top/>
      <bottom style="thin">
        <color indexed="8"/>
      </bottom>
      <diagonal/>
    </border>
    <border>
      <left/>
      <right style="thin">
        <color auto="1"/>
      </right>
      <top style="thin">
        <color indexed="64"/>
      </top>
      <bottom/>
      <diagonal/>
    </border>
    <border>
      <left style="thin">
        <color indexed="8"/>
      </left>
      <right style="thin">
        <color indexed="8"/>
      </right>
      <top/>
      <bottom style="thin">
        <color indexed="8"/>
      </bottom>
      <diagonal/>
    </border>
    <border>
      <left/>
      <right style="thin">
        <color indexed="8"/>
      </right>
      <top/>
      <bottom style="thin">
        <color indexed="8"/>
      </bottom>
      <diagonal/>
    </border>
    <border>
      <left style="thin">
        <color auto="1"/>
      </left>
      <right/>
      <top/>
      <bottom style="thin">
        <color auto="1"/>
      </bottom>
      <diagonal/>
    </border>
    <border>
      <left/>
      <right style="thin">
        <color auto="1"/>
      </right>
      <top style="thin">
        <color indexed="64"/>
      </top>
      <bottom style="thin">
        <color indexed="64"/>
      </bottom>
      <diagonal/>
    </border>
    <border>
      <left/>
      <right/>
      <top/>
      <bottom style="thin">
        <color indexed="64"/>
      </bottom>
      <diagonal/>
    </border>
    <border>
      <left/>
      <right style="thin">
        <color auto="1"/>
      </right>
      <top/>
      <bottom style="thin">
        <color indexed="64"/>
      </bottom>
      <diagonal/>
    </border>
    <border>
      <left style="thin">
        <color auto="1"/>
      </left>
      <right/>
      <top style="thin">
        <color indexed="64"/>
      </top>
      <bottom/>
      <diagonal/>
    </border>
    <border>
      <left style="thin">
        <color auto="1"/>
      </left>
      <right/>
      <top/>
      <bottom style="thin">
        <color indexed="64"/>
      </bottom>
      <diagonal/>
    </border>
    <border>
      <left/>
      <right/>
      <top style="thin">
        <color auto="1"/>
      </top>
      <bottom/>
      <diagonal/>
    </border>
    <border>
      <left/>
      <right style="thin">
        <color auto="1"/>
      </right>
      <top style="thin">
        <color auto="1"/>
      </top>
      <bottom/>
      <diagonal/>
    </border>
    <border>
      <left style="thin">
        <color auto="1"/>
      </left>
      <right/>
      <top style="thin">
        <color auto="1"/>
      </top>
      <bottom/>
      <diagonal/>
    </border>
    <border>
      <left style="thin">
        <color indexed="64"/>
      </left>
      <right style="thin">
        <color auto="1"/>
      </right>
      <top style="thin">
        <color indexed="64"/>
      </top>
      <bottom/>
      <diagonal/>
    </border>
    <border>
      <left style="thin">
        <color auto="1"/>
      </left>
      <right/>
      <top style="thin">
        <color auto="1"/>
      </top>
      <bottom style="thin">
        <color indexed="64"/>
      </bottom>
      <diagonal/>
    </border>
    <border>
      <left/>
      <right style="thin">
        <color auto="1"/>
      </right>
      <top style="thin">
        <color auto="1"/>
      </top>
      <bottom style="thin">
        <color indexed="64"/>
      </bottom>
      <diagonal/>
    </border>
    <border>
      <left/>
      <right/>
      <top style="thin">
        <color auto="1"/>
      </top>
      <bottom style="thin">
        <color indexed="64"/>
      </bottom>
      <diagonal/>
    </border>
    <border>
      <left/>
      <right style="thin">
        <color theme="0" tint="-0.249977111117893"/>
      </right>
      <top style="thin">
        <color indexed="64"/>
      </top>
      <bottom/>
      <diagonal/>
    </border>
    <border>
      <left style="double">
        <color indexed="64"/>
      </left>
      <right/>
      <top style="thin">
        <color indexed="64"/>
      </top>
      <bottom/>
      <diagonal/>
    </border>
    <border>
      <left style="double">
        <color indexed="64"/>
      </left>
      <right/>
      <top/>
      <bottom style="thin">
        <color indexed="64"/>
      </bottom>
      <diagonal/>
    </border>
    <border>
      <left style="double">
        <color indexed="64"/>
      </left>
      <right/>
      <top/>
      <bottom/>
      <diagonal/>
    </border>
    <border>
      <left/>
      <right style="thin">
        <color auto="1"/>
      </right>
      <top/>
      <bottom style="thin">
        <color indexed="64"/>
      </bottom>
      <diagonal/>
    </border>
    <border>
      <left/>
      <right/>
      <top/>
      <bottom style="thin">
        <color indexed="64"/>
      </bottom>
      <diagonal/>
    </border>
    <border>
      <left style="thin">
        <color indexed="8"/>
      </left>
      <right/>
      <top style="thin">
        <color indexed="64"/>
      </top>
      <bottom/>
      <diagonal/>
    </border>
    <border>
      <left/>
      <right style="thin">
        <color indexed="8"/>
      </right>
      <top/>
      <bottom style="thin">
        <color indexed="64"/>
      </bottom>
      <diagonal/>
    </border>
    <border>
      <left style="thin">
        <color indexed="64"/>
      </left>
      <right/>
      <top style="thin">
        <color indexed="64"/>
      </top>
      <bottom/>
      <diagonal/>
    </border>
    <border>
      <left style="double">
        <color indexed="64"/>
      </left>
      <right/>
      <top style="thin">
        <color indexed="64"/>
      </top>
      <bottom style="thin">
        <color indexed="64"/>
      </bottom>
      <diagonal/>
    </border>
    <border>
      <left/>
      <right style="thin">
        <color indexed="64"/>
      </right>
      <top/>
      <bottom style="thin">
        <color indexed="8"/>
      </bottom>
      <diagonal/>
    </border>
    <border>
      <left/>
      <right style="thin">
        <color indexed="8"/>
      </right>
      <top style="thin">
        <color indexed="64"/>
      </top>
      <bottom/>
      <diagonal/>
    </border>
    <border>
      <left style="double">
        <color indexed="64"/>
      </left>
      <right/>
      <top/>
      <bottom style="thin">
        <color indexed="8"/>
      </bottom>
      <diagonal/>
    </border>
    <border>
      <left/>
      <right/>
      <top/>
      <bottom style="thin">
        <color auto="1"/>
      </bottom>
      <diagonal/>
    </border>
    <border>
      <left style="thin">
        <color indexed="64"/>
      </left>
      <right/>
      <top/>
      <bottom style="thin">
        <color auto="1"/>
      </bottom>
      <diagonal/>
    </border>
    <border>
      <left/>
      <right style="thin">
        <color indexed="64"/>
      </right>
      <top/>
      <bottom style="thin">
        <color auto="1"/>
      </bottom>
      <diagonal/>
    </border>
    <border>
      <left/>
      <right style="double">
        <color indexed="64"/>
      </right>
      <top/>
      <bottom style="thin">
        <color auto="1"/>
      </bottom>
      <diagonal/>
    </border>
    <border>
      <left/>
      <right style="thin">
        <color indexed="64"/>
      </right>
      <top style="thin">
        <color indexed="64"/>
      </top>
      <bottom/>
      <diagonal/>
    </border>
    <border>
      <left/>
      <right style="thin">
        <color auto="1"/>
      </right>
      <top/>
      <bottom style="thin">
        <color indexed="64"/>
      </bottom>
      <diagonal/>
    </border>
    <border>
      <left/>
      <right style="thin">
        <color indexed="64"/>
      </right>
      <top style="thin">
        <color auto="1"/>
      </top>
      <bottom style="thin">
        <color auto="1"/>
      </bottom>
      <diagonal/>
    </border>
    <border>
      <left style="thin">
        <color theme="0" tint="-0.249977111117893"/>
      </left>
      <right/>
      <top style="thin">
        <color indexed="64"/>
      </top>
      <bottom/>
      <diagonal/>
    </border>
    <border>
      <left/>
      <right/>
      <top style="thin">
        <color indexed="64"/>
      </top>
      <bottom/>
      <diagonal/>
    </border>
    <border>
      <left/>
      <right style="thin">
        <color auto="1"/>
      </right>
      <top style="thin">
        <color indexed="64"/>
      </top>
      <bottom/>
      <diagonal/>
    </border>
    <border>
      <left style="thin">
        <color indexed="8"/>
      </left>
      <right/>
      <top/>
      <bottom style="thin">
        <color indexed="64"/>
      </bottom>
      <diagonal/>
    </border>
    <border>
      <left/>
      <right style="thin">
        <color indexed="8"/>
      </right>
      <top/>
      <bottom style="thin">
        <color indexed="64"/>
      </bottom>
      <diagonal/>
    </border>
    <border>
      <left/>
      <right/>
      <top style="thin">
        <color indexed="64"/>
      </top>
      <bottom style="thin">
        <color indexed="64"/>
      </bottom>
      <diagonal/>
    </border>
    <border>
      <left/>
      <right style="thin">
        <color indexed="64"/>
      </right>
      <top/>
      <bottom style="thin">
        <color indexed="64"/>
      </bottom>
      <diagonal/>
    </border>
    <border>
      <left style="thin">
        <color indexed="8"/>
      </left>
      <right/>
      <top style="thin">
        <color indexed="8"/>
      </top>
      <bottom/>
      <diagonal/>
    </border>
    <border>
      <left style="thin">
        <color indexed="8"/>
      </left>
      <right/>
      <top/>
      <bottom style="thin">
        <color indexed="8"/>
      </bottom>
      <diagonal/>
    </border>
    <border>
      <left/>
      <right style="thin">
        <color indexed="8"/>
      </right>
      <top style="thin">
        <color indexed="64"/>
      </top>
      <bottom/>
      <diagonal/>
    </border>
    <border>
      <left/>
      <right/>
      <top/>
      <bottom style="thin">
        <color indexed="64"/>
      </bottom>
      <diagonal/>
    </border>
    <border>
      <left/>
      <right style="thin">
        <color indexed="64"/>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8"/>
      </right>
      <top style="thin">
        <color indexed="8"/>
      </top>
      <bottom/>
      <diagonal/>
    </border>
    <border>
      <left/>
      <right style="thin">
        <color indexed="8"/>
      </right>
      <top/>
      <bottom style="thin">
        <color indexed="8"/>
      </bottom>
      <diagonal/>
    </border>
    <border>
      <left style="thin">
        <color indexed="8"/>
      </left>
      <right style="thin">
        <color indexed="8"/>
      </right>
      <top/>
      <bottom style="thin">
        <color indexed="8"/>
      </bottom>
      <diagonal/>
    </border>
    <border>
      <left style="thin">
        <color indexed="64"/>
      </left>
      <right/>
      <top/>
      <bottom style="thin">
        <color auto="1"/>
      </bottom>
      <diagonal/>
    </border>
    <border>
      <left/>
      <right style="thin">
        <color indexed="64"/>
      </right>
      <top/>
      <bottom style="thin">
        <color auto="1"/>
      </bottom>
      <diagonal/>
    </border>
    <border>
      <left/>
      <right style="thin">
        <color indexed="8"/>
      </right>
      <top/>
      <bottom style="thin">
        <color indexed="64"/>
      </bottom>
      <diagonal/>
    </border>
    <border>
      <left style="thin">
        <color indexed="8"/>
      </left>
      <right/>
      <top/>
      <bottom style="thin">
        <color indexed="64"/>
      </bottom>
      <diagonal/>
    </border>
    <border>
      <left style="double">
        <color indexed="64"/>
      </left>
      <right style="thin">
        <color indexed="8"/>
      </right>
      <top style="thin">
        <color indexed="64"/>
      </top>
      <bottom/>
      <diagonal/>
    </border>
    <border>
      <left style="double">
        <color indexed="64"/>
      </left>
      <right style="thin">
        <color indexed="8"/>
      </right>
      <top/>
      <bottom/>
      <diagonal/>
    </border>
    <border>
      <left style="double">
        <color indexed="64"/>
      </left>
      <right/>
      <top/>
      <bottom style="thin">
        <color indexed="8"/>
      </bottom>
      <diagonal/>
    </border>
    <border>
      <left style="double">
        <color indexed="64"/>
      </left>
      <right style="thin">
        <color indexed="8"/>
      </right>
      <top/>
      <bottom style="thin">
        <color indexed="64"/>
      </bottom>
      <diagonal/>
    </border>
    <border>
      <left style="thin">
        <color indexed="64"/>
      </left>
      <right/>
      <top style="thin">
        <color indexed="64"/>
      </top>
      <bottom style="thin">
        <color auto="1"/>
      </bottom>
      <diagonal/>
    </border>
    <border>
      <left/>
      <right style="thin">
        <color indexed="8"/>
      </right>
      <top/>
      <bottom/>
      <diagonal/>
    </border>
    <border>
      <left style="double">
        <color indexed="64"/>
      </left>
      <right/>
      <top style="thin">
        <color indexed="8"/>
      </top>
      <bottom/>
      <diagonal/>
    </border>
    <border>
      <left/>
      <right style="thin">
        <color indexed="64"/>
      </right>
      <top/>
      <bottom/>
      <diagonal/>
    </border>
    <border>
      <left/>
      <right style="double">
        <color indexed="64"/>
      </right>
      <top style="thin">
        <color indexed="64"/>
      </top>
      <bottom/>
      <diagonal/>
    </border>
    <border>
      <left/>
      <right style="double">
        <color indexed="64"/>
      </right>
      <top/>
      <bottom/>
      <diagonal/>
    </border>
    <border>
      <left/>
      <right style="thin">
        <color indexed="64"/>
      </right>
      <top/>
      <bottom style="thin">
        <color indexed="8"/>
      </bottom>
      <diagonal/>
    </border>
    <border>
      <left style="double">
        <color indexed="64"/>
      </left>
      <right style="thin">
        <color indexed="8"/>
      </right>
      <top/>
      <bottom style="thin">
        <color indexed="8"/>
      </bottom>
      <diagonal/>
    </border>
    <border>
      <left style="thin">
        <color indexed="64"/>
      </left>
      <right/>
      <top/>
      <bottom style="thin">
        <color indexed="8"/>
      </bottom>
      <diagonal/>
    </border>
    <border>
      <left/>
      <right/>
      <top/>
      <bottom style="thin">
        <color indexed="8"/>
      </bottom>
      <diagonal/>
    </border>
    <border>
      <left/>
      <right style="thin">
        <color auto="1"/>
      </right>
      <top/>
      <bottom style="thin">
        <color indexed="8"/>
      </bottom>
      <diagonal/>
    </border>
    <border>
      <left/>
      <right/>
      <top/>
      <bottom style="thin">
        <color indexed="64"/>
      </bottom>
      <diagonal/>
    </border>
    <border>
      <left/>
      <right style="double">
        <color indexed="64"/>
      </right>
      <top/>
      <bottom style="thin">
        <color indexed="64"/>
      </bottom>
      <diagonal/>
    </border>
    <border>
      <left style="thin">
        <color indexed="8"/>
      </left>
      <right/>
      <top/>
      <bottom style="thin">
        <color indexed="8"/>
      </bottom>
      <diagonal/>
    </border>
    <border>
      <left/>
      <right style="thin">
        <color indexed="8"/>
      </right>
      <top/>
      <bottom style="thin">
        <color indexed="8"/>
      </bottom>
      <diagonal/>
    </border>
    <border>
      <left style="thin">
        <color indexed="64"/>
      </left>
      <right/>
      <top style="thin">
        <color indexed="64"/>
      </top>
      <bottom style="thin">
        <color indexed="8"/>
      </bottom>
      <diagonal/>
    </border>
    <border>
      <left/>
      <right/>
      <top style="thin">
        <color indexed="64"/>
      </top>
      <bottom style="thin">
        <color indexed="8"/>
      </bottom>
      <diagonal/>
    </border>
    <border>
      <left/>
      <right style="thin">
        <color auto="1"/>
      </right>
      <top style="thin">
        <color indexed="64"/>
      </top>
      <bottom style="thin">
        <color indexed="8"/>
      </bottom>
      <diagonal/>
    </border>
    <border>
      <left/>
      <right style="thin">
        <color indexed="64"/>
      </right>
      <top style="thin">
        <color indexed="64"/>
      </top>
      <bottom style="thin">
        <color indexed="64"/>
      </bottom>
      <diagonal/>
    </border>
    <border>
      <left style="thin">
        <color auto="1"/>
      </left>
      <right/>
      <top style="thin">
        <color auto="1"/>
      </top>
      <bottom/>
      <diagonal/>
    </border>
    <border>
      <left/>
      <right style="thin">
        <color indexed="64"/>
      </right>
      <top style="thin">
        <color indexed="64"/>
      </top>
      <bottom/>
      <diagonal/>
    </border>
    <border>
      <left/>
      <right/>
      <top style="thin">
        <color indexed="64"/>
      </top>
      <bottom style="thin">
        <color indexed="64"/>
      </bottom>
      <diagonal/>
    </border>
    <border>
      <left/>
      <right/>
      <top style="thin">
        <color indexed="8"/>
      </top>
      <bottom/>
      <diagonal/>
    </border>
    <border>
      <left/>
      <right style="thin">
        <color indexed="64"/>
      </right>
      <top style="thin">
        <color indexed="8"/>
      </top>
      <bottom/>
      <diagonal/>
    </border>
  </borders>
  <cellStyleXfs count="1865">
    <xf numFmtId="0" fontId="0" fillId="0" borderId="0"/>
    <xf numFmtId="0" fontId="7" fillId="0" borderId="0"/>
    <xf numFmtId="0" fontId="7" fillId="0" borderId="0"/>
    <xf numFmtId="0" fontId="7" fillId="5" borderId="0"/>
    <xf numFmtId="0" fontId="7" fillId="0" borderId="0"/>
    <xf numFmtId="0" fontId="7" fillId="0" borderId="0"/>
    <xf numFmtId="0" fontId="7" fillId="0" borderId="0"/>
    <xf numFmtId="0" fontId="7" fillId="5"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22" fillId="0" borderId="0"/>
    <xf numFmtId="0" fontId="7" fillId="0" borderId="0"/>
    <xf numFmtId="0" fontId="29" fillId="0" borderId="0"/>
    <xf numFmtId="0" fontId="7" fillId="0" borderId="0"/>
    <xf numFmtId="0" fontId="39" fillId="0" borderId="0" applyNumberFormat="0" applyFill="0" applyBorder="0" applyAlignment="0" applyProtection="0"/>
    <xf numFmtId="0" fontId="7" fillId="0" borderId="0" applyNumberFormat="0" applyFill="0" applyBorder="0" applyAlignment="0" applyProtection="0"/>
    <xf numFmtId="0" fontId="7" fillId="0" borderId="0"/>
    <xf numFmtId="0" fontId="7" fillId="0" borderId="0"/>
    <xf numFmtId="0" fontId="22" fillId="0" borderId="0"/>
    <xf numFmtId="0" fontId="40" fillId="40" borderId="0" applyNumberFormat="0" applyBorder="0" applyAlignment="0" applyProtection="0"/>
    <xf numFmtId="0" fontId="40" fillId="41" borderId="0" applyNumberFormat="0" applyBorder="0" applyAlignment="0" applyProtection="0"/>
    <xf numFmtId="0" fontId="40" fillId="42" borderId="0" applyNumberFormat="0" applyBorder="0" applyAlignment="0" applyProtection="0"/>
    <xf numFmtId="0" fontId="40" fillId="43" borderId="0" applyNumberFormat="0" applyBorder="0" applyAlignment="0" applyProtection="0"/>
    <xf numFmtId="0" fontId="40" fillId="44" borderId="0" applyNumberFormat="0" applyBorder="0" applyAlignment="0" applyProtection="0"/>
    <xf numFmtId="0" fontId="40" fillId="42" borderId="0" applyNumberFormat="0" applyBorder="0" applyAlignment="0" applyProtection="0"/>
    <xf numFmtId="0" fontId="29" fillId="17" borderId="0" applyNumberFormat="0" applyBorder="0" applyAlignment="0" applyProtection="0"/>
    <xf numFmtId="0" fontId="97" fillId="40" borderId="0" applyNumberFormat="0" applyBorder="0" applyAlignment="0" applyProtection="0"/>
    <xf numFmtId="0" fontId="97" fillId="40" borderId="0" applyNumberFormat="0" applyBorder="0" applyAlignment="0" applyProtection="0"/>
    <xf numFmtId="0" fontId="97" fillId="40" borderId="0" applyNumberFormat="0" applyBorder="0" applyAlignment="0" applyProtection="0"/>
    <xf numFmtId="0" fontId="29" fillId="21" borderId="0" applyNumberFormat="0" applyBorder="0" applyAlignment="0" applyProtection="0"/>
    <xf numFmtId="0" fontId="97" fillId="41" borderId="0" applyNumberFormat="0" applyBorder="0" applyAlignment="0" applyProtection="0"/>
    <xf numFmtId="0" fontId="97" fillId="41" borderId="0" applyNumberFormat="0" applyBorder="0" applyAlignment="0" applyProtection="0"/>
    <xf numFmtId="0" fontId="97" fillId="41" borderId="0" applyNumberFormat="0" applyBorder="0" applyAlignment="0" applyProtection="0"/>
    <xf numFmtId="0" fontId="29" fillId="25" borderId="0" applyNumberFormat="0" applyBorder="0" applyAlignment="0" applyProtection="0"/>
    <xf numFmtId="0" fontId="97" fillId="42" borderId="0" applyNumberFormat="0" applyBorder="0" applyAlignment="0" applyProtection="0"/>
    <xf numFmtId="0" fontId="97" fillId="42" borderId="0" applyNumberFormat="0" applyBorder="0" applyAlignment="0" applyProtection="0"/>
    <xf numFmtId="0" fontId="97" fillId="42" borderId="0" applyNumberFormat="0" applyBorder="0" applyAlignment="0" applyProtection="0"/>
    <xf numFmtId="0" fontId="29" fillId="29" borderId="0" applyNumberFormat="0" applyBorder="0" applyAlignment="0" applyProtection="0"/>
    <xf numFmtId="0" fontId="97" fillId="43" borderId="0" applyNumberFormat="0" applyBorder="0" applyAlignment="0" applyProtection="0"/>
    <xf numFmtId="0" fontId="97" fillId="43" borderId="0" applyNumberFormat="0" applyBorder="0" applyAlignment="0" applyProtection="0"/>
    <xf numFmtId="0" fontId="97" fillId="43" borderId="0" applyNumberFormat="0" applyBorder="0" applyAlignment="0" applyProtection="0"/>
    <xf numFmtId="0" fontId="29" fillId="33" borderId="0" applyNumberFormat="0" applyBorder="0" applyAlignment="0" applyProtection="0"/>
    <xf numFmtId="0" fontId="97" fillId="44" borderId="0" applyNumberFormat="0" applyBorder="0" applyAlignment="0" applyProtection="0"/>
    <xf numFmtId="0" fontId="97" fillId="44" borderId="0" applyNumberFormat="0" applyBorder="0" applyAlignment="0" applyProtection="0"/>
    <xf numFmtId="0" fontId="97" fillId="44" borderId="0" applyNumberFormat="0" applyBorder="0" applyAlignment="0" applyProtection="0"/>
    <xf numFmtId="0" fontId="29" fillId="37" borderId="0" applyNumberFormat="0" applyBorder="0" applyAlignment="0" applyProtection="0"/>
    <xf numFmtId="0" fontId="97" fillId="42" borderId="0" applyNumberFormat="0" applyBorder="0" applyAlignment="0" applyProtection="0"/>
    <xf numFmtId="0" fontId="97" fillId="42" borderId="0" applyNumberFormat="0" applyBorder="0" applyAlignment="0" applyProtection="0"/>
    <xf numFmtId="0" fontId="97" fillId="42" borderId="0" applyNumberFormat="0" applyBorder="0" applyAlignment="0" applyProtection="0"/>
    <xf numFmtId="0" fontId="98" fillId="40" borderId="0" applyNumberFormat="0" applyBorder="0" applyAlignment="0" applyProtection="0"/>
    <xf numFmtId="0" fontId="98" fillId="41" borderId="0" applyNumberFormat="0" applyBorder="0" applyAlignment="0" applyProtection="0"/>
    <xf numFmtId="0" fontId="98" fillId="42" borderId="0" applyNumberFormat="0" applyBorder="0" applyAlignment="0" applyProtection="0"/>
    <xf numFmtId="0" fontId="98" fillId="43" borderId="0" applyNumberFormat="0" applyBorder="0" applyAlignment="0" applyProtection="0"/>
    <xf numFmtId="0" fontId="98" fillId="44" borderId="0" applyNumberFormat="0" applyBorder="0" applyAlignment="0" applyProtection="0"/>
    <xf numFmtId="0" fontId="98" fillId="42" borderId="0" applyNumberFormat="0" applyBorder="0" applyAlignment="0" applyProtection="0"/>
    <xf numFmtId="0" fontId="40" fillId="44" borderId="0" applyNumberFormat="0" applyBorder="0" applyAlignment="0" applyProtection="0"/>
    <xf numFmtId="0" fontId="40" fillId="41" borderId="0" applyNumberFormat="0" applyBorder="0" applyAlignment="0" applyProtection="0"/>
    <xf numFmtId="0" fontId="40" fillId="47" borderId="0" applyNumberFormat="0" applyBorder="0" applyAlignment="0" applyProtection="0"/>
    <xf numFmtId="0" fontId="40" fillId="45" borderId="0" applyNumberFormat="0" applyBorder="0" applyAlignment="0" applyProtection="0"/>
    <xf numFmtId="0" fontId="40" fillId="44" borderId="0" applyNumberFormat="0" applyBorder="0" applyAlignment="0" applyProtection="0"/>
    <xf numFmtId="0" fontId="40" fillId="42" borderId="0" applyNumberFormat="0" applyBorder="0" applyAlignment="0" applyProtection="0"/>
    <xf numFmtId="0" fontId="29" fillId="18" borderId="0" applyNumberFormat="0" applyBorder="0" applyAlignment="0" applyProtection="0"/>
    <xf numFmtId="0" fontId="97" fillId="44" borderId="0" applyNumberFormat="0" applyBorder="0" applyAlignment="0" applyProtection="0"/>
    <xf numFmtId="0" fontId="97" fillId="44" borderId="0" applyNumberFormat="0" applyBorder="0" applyAlignment="0" applyProtection="0"/>
    <xf numFmtId="0" fontId="97" fillId="44" borderId="0" applyNumberFormat="0" applyBorder="0" applyAlignment="0" applyProtection="0"/>
    <xf numFmtId="0" fontId="29" fillId="22" borderId="0" applyNumberFormat="0" applyBorder="0" applyAlignment="0" applyProtection="0"/>
    <xf numFmtId="0" fontId="97" fillId="41" borderId="0" applyNumberFormat="0" applyBorder="0" applyAlignment="0" applyProtection="0"/>
    <xf numFmtId="0" fontId="97" fillId="41" borderId="0" applyNumberFormat="0" applyBorder="0" applyAlignment="0" applyProtection="0"/>
    <xf numFmtId="0" fontId="97" fillId="41" borderId="0" applyNumberFormat="0" applyBorder="0" applyAlignment="0" applyProtection="0"/>
    <xf numFmtId="0" fontId="29" fillId="26" borderId="0" applyNumberFormat="0" applyBorder="0" applyAlignment="0" applyProtection="0"/>
    <xf numFmtId="0" fontId="97" fillId="47" borderId="0" applyNumberFormat="0" applyBorder="0" applyAlignment="0" applyProtection="0"/>
    <xf numFmtId="0" fontId="97" fillId="47" borderId="0" applyNumberFormat="0" applyBorder="0" applyAlignment="0" applyProtection="0"/>
    <xf numFmtId="0" fontId="97" fillId="47" borderId="0" applyNumberFormat="0" applyBorder="0" applyAlignment="0" applyProtection="0"/>
    <xf numFmtId="0" fontId="29" fillId="30" borderId="0" applyNumberFormat="0" applyBorder="0" applyAlignment="0" applyProtection="0"/>
    <xf numFmtId="0" fontId="97" fillId="45" borderId="0" applyNumberFormat="0" applyBorder="0" applyAlignment="0" applyProtection="0"/>
    <xf numFmtId="0" fontId="97" fillId="45" borderId="0" applyNumberFormat="0" applyBorder="0" applyAlignment="0" applyProtection="0"/>
    <xf numFmtId="0" fontId="97" fillId="45" borderId="0" applyNumberFormat="0" applyBorder="0" applyAlignment="0" applyProtection="0"/>
    <xf numFmtId="0" fontId="29" fillId="34" borderId="0" applyNumberFormat="0" applyBorder="0" applyAlignment="0" applyProtection="0"/>
    <xf numFmtId="0" fontId="97" fillId="44" borderId="0" applyNumberFormat="0" applyBorder="0" applyAlignment="0" applyProtection="0"/>
    <xf numFmtId="0" fontId="97" fillId="44" borderId="0" applyNumberFormat="0" applyBorder="0" applyAlignment="0" applyProtection="0"/>
    <xf numFmtId="0" fontId="97" fillId="44" borderId="0" applyNumberFormat="0" applyBorder="0" applyAlignment="0" applyProtection="0"/>
    <xf numFmtId="0" fontId="29" fillId="38" borderId="0" applyNumberFormat="0" applyBorder="0" applyAlignment="0" applyProtection="0"/>
    <xf numFmtId="0" fontId="97" fillId="42" borderId="0" applyNumberFormat="0" applyBorder="0" applyAlignment="0" applyProtection="0"/>
    <xf numFmtId="0" fontId="97" fillId="42" borderId="0" applyNumberFormat="0" applyBorder="0" applyAlignment="0" applyProtection="0"/>
    <xf numFmtId="0" fontId="97" fillId="42" borderId="0" applyNumberFormat="0" applyBorder="0" applyAlignment="0" applyProtection="0"/>
    <xf numFmtId="0" fontId="98" fillId="44" borderId="0" applyNumberFormat="0" applyBorder="0" applyAlignment="0" applyProtection="0"/>
    <xf numFmtId="0" fontId="98" fillId="41" borderId="0" applyNumberFormat="0" applyBorder="0" applyAlignment="0" applyProtection="0"/>
    <xf numFmtId="0" fontId="98" fillId="47" borderId="0" applyNumberFormat="0" applyBorder="0" applyAlignment="0" applyProtection="0"/>
    <xf numFmtId="0" fontId="98" fillId="45" borderId="0" applyNumberFormat="0" applyBorder="0" applyAlignment="0" applyProtection="0"/>
    <xf numFmtId="0" fontId="98" fillId="44" borderId="0" applyNumberFormat="0" applyBorder="0" applyAlignment="0" applyProtection="0"/>
    <xf numFmtId="0" fontId="98" fillId="42" borderId="0" applyNumberFormat="0" applyBorder="0" applyAlignment="0" applyProtection="0"/>
    <xf numFmtId="0" fontId="99" fillId="44" borderId="0" applyNumberFormat="0" applyBorder="0" applyAlignment="0" applyProtection="0"/>
    <xf numFmtId="0" fontId="99" fillId="49" borderId="0" applyNumberFormat="0" applyBorder="0" applyAlignment="0" applyProtection="0"/>
    <xf numFmtId="0" fontId="99" fillId="48" borderId="0" applyNumberFormat="0" applyBorder="0" applyAlignment="0" applyProtection="0"/>
    <xf numFmtId="0" fontId="99" fillId="45" borderId="0" applyNumberFormat="0" applyBorder="0" applyAlignment="0" applyProtection="0"/>
    <xf numFmtId="0" fontId="99" fillId="44" borderId="0" applyNumberFormat="0" applyBorder="0" applyAlignment="0" applyProtection="0"/>
    <xf numFmtId="0" fontId="99" fillId="41" borderId="0" applyNumberFormat="0" applyBorder="0" applyAlignment="0" applyProtection="0"/>
    <xf numFmtId="0" fontId="58" fillId="19" borderId="0" applyNumberFormat="0" applyBorder="0" applyAlignment="0" applyProtection="0"/>
    <xf numFmtId="0" fontId="100" fillId="44" borderId="0" applyNumberFormat="0" applyBorder="0" applyAlignment="0" applyProtection="0"/>
    <xf numFmtId="0" fontId="100" fillId="44" borderId="0" applyNumberFormat="0" applyBorder="0" applyAlignment="0" applyProtection="0"/>
    <xf numFmtId="0" fontId="100" fillId="44" borderId="0" applyNumberFormat="0" applyBorder="0" applyAlignment="0" applyProtection="0"/>
    <xf numFmtId="0" fontId="58" fillId="23" borderId="0" applyNumberFormat="0" applyBorder="0" applyAlignment="0" applyProtection="0"/>
    <xf numFmtId="0" fontId="100" fillId="49" borderId="0" applyNumberFormat="0" applyBorder="0" applyAlignment="0" applyProtection="0"/>
    <xf numFmtId="0" fontId="100" fillId="49" borderId="0" applyNumberFormat="0" applyBorder="0" applyAlignment="0" applyProtection="0"/>
    <xf numFmtId="0" fontId="100" fillId="49" borderId="0" applyNumberFormat="0" applyBorder="0" applyAlignment="0" applyProtection="0"/>
    <xf numFmtId="0" fontId="58" fillId="27" borderId="0" applyNumberFormat="0" applyBorder="0" applyAlignment="0" applyProtection="0"/>
    <xf numFmtId="0" fontId="100" fillId="48" borderId="0" applyNumberFormat="0" applyBorder="0" applyAlignment="0" applyProtection="0"/>
    <xf numFmtId="0" fontId="100" fillId="48" borderId="0" applyNumberFormat="0" applyBorder="0" applyAlignment="0" applyProtection="0"/>
    <xf numFmtId="0" fontId="100" fillId="48" borderId="0" applyNumberFormat="0" applyBorder="0" applyAlignment="0" applyProtection="0"/>
    <xf numFmtId="0" fontId="58" fillId="31" borderId="0" applyNumberFormat="0" applyBorder="0" applyAlignment="0" applyProtection="0"/>
    <xf numFmtId="0" fontId="100" fillId="45" borderId="0" applyNumberFormat="0" applyBorder="0" applyAlignment="0" applyProtection="0"/>
    <xf numFmtId="0" fontId="100" fillId="45" borderId="0" applyNumberFormat="0" applyBorder="0" applyAlignment="0" applyProtection="0"/>
    <xf numFmtId="0" fontId="100" fillId="45" borderId="0" applyNumberFormat="0" applyBorder="0" applyAlignment="0" applyProtection="0"/>
    <xf numFmtId="0" fontId="58" fillId="35" borderId="0" applyNumberFormat="0" applyBorder="0" applyAlignment="0" applyProtection="0"/>
    <xf numFmtId="0" fontId="100" fillId="44" borderId="0" applyNumberFormat="0" applyBorder="0" applyAlignment="0" applyProtection="0"/>
    <xf numFmtId="0" fontId="100" fillId="44" borderId="0" applyNumberFormat="0" applyBorder="0" applyAlignment="0" applyProtection="0"/>
    <xf numFmtId="0" fontId="100" fillId="44" borderId="0" applyNumberFormat="0" applyBorder="0" applyAlignment="0" applyProtection="0"/>
    <xf numFmtId="0" fontId="58" fillId="39" borderId="0" applyNumberFormat="0" applyBorder="0" applyAlignment="0" applyProtection="0"/>
    <xf numFmtId="0" fontId="100" fillId="41" borderId="0" applyNumberFormat="0" applyBorder="0" applyAlignment="0" applyProtection="0"/>
    <xf numFmtId="0" fontId="100" fillId="41" borderId="0" applyNumberFormat="0" applyBorder="0" applyAlignment="0" applyProtection="0"/>
    <xf numFmtId="0" fontId="100" fillId="41" borderId="0" applyNumberFormat="0" applyBorder="0" applyAlignment="0" applyProtection="0"/>
    <xf numFmtId="0" fontId="101" fillId="44" borderId="0" applyNumberFormat="0" applyBorder="0" applyAlignment="0" applyProtection="0"/>
    <xf numFmtId="0" fontId="101" fillId="49" borderId="0" applyNumberFormat="0" applyBorder="0" applyAlignment="0" applyProtection="0"/>
    <xf numFmtId="0" fontId="101" fillId="48" borderId="0" applyNumberFormat="0" applyBorder="0" applyAlignment="0" applyProtection="0"/>
    <xf numFmtId="0" fontId="101" fillId="45" borderId="0" applyNumberFormat="0" applyBorder="0" applyAlignment="0" applyProtection="0"/>
    <xf numFmtId="0" fontId="101" fillId="44" borderId="0" applyNumberFormat="0" applyBorder="0" applyAlignment="0" applyProtection="0"/>
    <xf numFmtId="0" fontId="101" fillId="41" borderId="0" applyNumberFormat="0" applyBorder="0" applyAlignment="0" applyProtection="0"/>
    <xf numFmtId="0" fontId="58" fillId="16" borderId="0" applyNumberFormat="0" applyBorder="0" applyAlignment="0" applyProtection="0"/>
    <xf numFmtId="0" fontId="100" fillId="51" borderId="0" applyNumberFormat="0" applyBorder="0" applyAlignment="0" applyProtection="0"/>
    <xf numFmtId="0" fontId="100" fillId="51" borderId="0" applyNumberFormat="0" applyBorder="0" applyAlignment="0" applyProtection="0"/>
    <xf numFmtId="0" fontId="100" fillId="51" borderId="0" applyNumberFormat="0" applyBorder="0" applyAlignment="0" applyProtection="0"/>
    <xf numFmtId="0" fontId="58" fillId="20" borderId="0" applyNumberFormat="0" applyBorder="0" applyAlignment="0" applyProtection="0"/>
    <xf numFmtId="0" fontId="100" fillId="49" borderId="0" applyNumberFormat="0" applyBorder="0" applyAlignment="0" applyProtection="0"/>
    <xf numFmtId="0" fontId="100" fillId="49" borderId="0" applyNumberFormat="0" applyBorder="0" applyAlignment="0" applyProtection="0"/>
    <xf numFmtId="0" fontId="100" fillId="49" borderId="0" applyNumberFormat="0" applyBorder="0" applyAlignment="0" applyProtection="0"/>
    <xf numFmtId="0" fontId="58" fillId="24" borderId="0" applyNumberFormat="0" applyBorder="0" applyAlignment="0" applyProtection="0"/>
    <xf numFmtId="0" fontId="100" fillId="48" borderId="0" applyNumberFormat="0" applyBorder="0" applyAlignment="0" applyProtection="0"/>
    <xf numFmtId="0" fontId="100" fillId="48" borderId="0" applyNumberFormat="0" applyBorder="0" applyAlignment="0" applyProtection="0"/>
    <xf numFmtId="0" fontId="100" fillId="48" borderId="0" applyNumberFormat="0" applyBorder="0" applyAlignment="0" applyProtection="0"/>
    <xf numFmtId="0" fontId="58" fillId="28" borderId="0" applyNumberFormat="0" applyBorder="0" applyAlignment="0" applyProtection="0"/>
    <xf numFmtId="0" fontId="100" fillId="53" borderId="0" applyNumberFormat="0" applyBorder="0" applyAlignment="0" applyProtection="0"/>
    <xf numFmtId="0" fontId="100" fillId="53" borderId="0" applyNumberFormat="0" applyBorder="0" applyAlignment="0" applyProtection="0"/>
    <xf numFmtId="0" fontId="100" fillId="53" borderId="0" applyNumberFormat="0" applyBorder="0" applyAlignment="0" applyProtection="0"/>
    <xf numFmtId="0" fontId="58" fillId="32" borderId="0" applyNumberFormat="0" applyBorder="0" applyAlignment="0" applyProtection="0"/>
    <xf numFmtId="0" fontId="100" fillId="50" borderId="0" applyNumberFormat="0" applyBorder="0" applyAlignment="0" applyProtection="0"/>
    <xf numFmtId="0" fontId="100" fillId="50" borderId="0" applyNumberFormat="0" applyBorder="0" applyAlignment="0" applyProtection="0"/>
    <xf numFmtId="0" fontId="100" fillId="50" borderId="0" applyNumberFormat="0" applyBorder="0" applyAlignment="0" applyProtection="0"/>
    <xf numFmtId="0" fontId="58" fillId="36" borderId="0" applyNumberFormat="0" applyBorder="0" applyAlignment="0" applyProtection="0"/>
    <xf numFmtId="0" fontId="100" fillId="52" borderId="0" applyNumberFormat="0" applyBorder="0" applyAlignment="0" applyProtection="0"/>
    <xf numFmtId="0" fontId="100" fillId="52" borderId="0" applyNumberFormat="0" applyBorder="0" applyAlignment="0" applyProtection="0"/>
    <xf numFmtId="0" fontId="100" fillId="52" borderId="0" applyNumberFormat="0" applyBorder="0" applyAlignment="0" applyProtection="0"/>
    <xf numFmtId="0" fontId="99" fillId="51" borderId="0" applyNumberFormat="0" applyBorder="0" applyAlignment="0" applyProtection="0"/>
    <xf numFmtId="0" fontId="99" fillId="49" borderId="0" applyNumberFormat="0" applyBorder="0" applyAlignment="0" applyProtection="0"/>
    <xf numFmtId="0" fontId="99" fillId="48" borderId="0" applyNumberFormat="0" applyBorder="0" applyAlignment="0" applyProtection="0"/>
    <xf numFmtId="0" fontId="99" fillId="53" borderId="0" applyNumberFormat="0" applyBorder="0" applyAlignment="0" applyProtection="0"/>
    <xf numFmtId="0" fontId="99" fillId="50" borderId="0" applyNumberFormat="0" applyBorder="0" applyAlignment="0" applyProtection="0"/>
    <xf numFmtId="0" fontId="99" fillId="52" borderId="0" applyNumberFormat="0" applyBorder="0" applyAlignment="0" applyProtection="0"/>
    <xf numFmtId="0" fontId="77" fillId="0" borderId="17">
      <alignment horizontal="center" vertical="center"/>
    </xf>
    <xf numFmtId="0" fontId="51" fillId="10" borderId="0" applyNumberFormat="0" applyBorder="0" applyAlignment="0" applyProtection="0"/>
    <xf numFmtId="0" fontId="102" fillId="46" borderId="0" applyNumberFormat="0" applyBorder="0" applyAlignment="0" applyProtection="0"/>
    <xf numFmtId="0" fontId="102" fillId="46" borderId="0" applyNumberFormat="0" applyBorder="0" applyAlignment="0" applyProtection="0"/>
    <xf numFmtId="0" fontId="102" fillId="46" borderId="0" applyNumberFormat="0" applyBorder="0" applyAlignment="0" applyProtection="0"/>
    <xf numFmtId="0" fontId="16" fillId="8" borderId="64"/>
    <xf numFmtId="0" fontId="59" fillId="54" borderId="65">
      <alignment horizontal="right" vertical="top" wrapText="1"/>
    </xf>
    <xf numFmtId="0" fontId="78" fillId="0" borderId="0"/>
    <xf numFmtId="174" fontId="79" fillId="0" borderId="0">
      <alignment vertical="top"/>
    </xf>
    <xf numFmtId="0" fontId="55" fillId="13" borderId="56" applyNumberFormat="0" applyAlignment="0" applyProtection="0"/>
    <xf numFmtId="0" fontId="103" fillId="55" borderId="66" applyNumberFormat="0" applyAlignment="0" applyProtection="0"/>
    <xf numFmtId="0" fontId="103" fillId="55" borderId="66" applyNumberFormat="0" applyAlignment="0" applyProtection="0"/>
    <xf numFmtId="0" fontId="103" fillId="55" borderId="66" applyNumberFormat="0" applyAlignment="0" applyProtection="0"/>
    <xf numFmtId="0" fontId="16" fillId="0" borderId="20"/>
    <xf numFmtId="0" fontId="35" fillId="14" borderId="59" applyNumberFormat="0" applyAlignment="0" applyProtection="0"/>
    <xf numFmtId="0" fontId="104" fillId="56" borderId="67" applyNumberFormat="0" applyAlignment="0" applyProtection="0"/>
    <xf numFmtId="0" fontId="104" fillId="56" borderId="67" applyNumberFormat="0" applyAlignment="0" applyProtection="0"/>
    <xf numFmtId="0" fontId="104" fillId="56" borderId="67" applyNumberFormat="0" applyAlignment="0" applyProtection="0"/>
    <xf numFmtId="0" fontId="72" fillId="57" borderId="27">
      <alignment horizontal="left" vertical="top" wrapText="1"/>
    </xf>
    <xf numFmtId="0" fontId="60" fillId="58" borderId="0">
      <alignment horizontal="center"/>
    </xf>
    <xf numFmtId="0" fontId="61" fillId="58" borderId="0">
      <alignment horizontal="center" vertical="center"/>
    </xf>
    <xf numFmtId="0" fontId="7" fillId="59" borderId="0">
      <alignment horizontal="center" wrapText="1"/>
    </xf>
    <xf numFmtId="0" fontId="7" fillId="59" borderId="0">
      <alignment horizontal="center" wrapText="1"/>
    </xf>
    <xf numFmtId="0" fontId="7" fillId="59" borderId="0">
      <alignment horizontal="center" wrapText="1"/>
    </xf>
    <xf numFmtId="0" fontId="7" fillId="59" borderId="0">
      <alignment horizontal="center" wrapText="1"/>
    </xf>
    <xf numFmtId="0" fontId="7" fillId="59" borderId="0">
      <alignment horizontal="center" wrapText="1"/>
    </xf>
    <xf numFmtId="0" fontId="7" fillId="59" borderId="0">
      <alignment horizontal="center" wrapText="1"/>
    </xf>
    <xf numFmtId="0" fontId="7" fillId="59" borderId="0">
      <alignment horizontal="center" wrapText="1"/>
    </xf>
    <xf numFmtId="0" fontId="7" fillId="59" borderId="0">
      <alignment horizontal="center" wrapText="1"/>
    </xf>
    <xf numFmtId="0" fontId="7" fillId="59" borderId="0">
      <alignment horizontal="center" wrapText="1"/>
    </xf>
    <xf numFmtId="0" fontId="7" fillId="59" borderId="0">
      <alignment horizontal="center" wrapText="1"/>
    </xf>
    <xf numFmtId="0" fontId="7" fillId="59" borderId="0">
      <alignment horizontal="center" wrapText="1"/>
    </xf>
    <xf numFmtId="0" fontId="7" fillId="59" borderId="0">
      <alignment horizontal="center" wrapText="1"/>
    </xf>
    <xf numFmtId="0" fontId="7" fillId="59" borderId="0">
      <alignment horizontal="center" wrapText="1"/>
    </xf>
    <xf numFmtId="0" fontId="7" fillId="59" borderId="0">
      <alignment horizontal="center" wrapText="1"/>
    </xf>
    <xf numFmtId="0" fontId="7" fillId="59" borderId="0">
      <alignment horizontal="center" wrapText="1"/>
    </xf>
    <xf numFmtId="0" fontId="7" fillId="59" borderId="0">
      <alignment horizontal="center" wrapText="1"/>
    </xf>
    <xf numFmtId="0" fontId="7" fillId="59" borderId="0">
      <alignment horizontal="center" wrapText="1"/>
    </xf>
    <xf numFmtId="0" fontId="7" fillId="59" borderId="0">
      <alignment horizontal="center" wrapText="1"/>
    </xf>
    <xf numFmtId="0" fontId="7" fillId="59" borderId="0">
      <alignment horizontal="center" wrapText="1"/>
    </xf>
    <xf numFmtId="0" fontId="7" fillId="59" borderId="0">
      <alignment horizontal="center" wrapText="1"/>
    </xf>
    <xf numFmtId="0" fontId="7" fillId="59" borderId="0">
      <alignment horizontal="center" wrapText="1"/>
    </xf>
    <xf numFmtId="0" fontId="7" fillId="59" borderId="0">
      <alignment horizontal="center" wrapText="1"/>
    </xf>
    <xf numFmtId="0" fontId="7" fillId="59" borderId="0">
      <alignment horizontal="center" wrapText="1"/>
    </xf>
    <xf numFmtId="0" fontId="62" fillId="58" borderId="0">
      <alignment horizontal="center"/>
    </xf>
    <xf numFmtId="173" fontId="77" fillId="0" borderId="0" applyFont="0" applyFill="0" applyBorder="0" applyProtection="0">
      <alignment horizontal="right" vertical="top"/>
    </xf>
    <xf numFmtId="1" fontId="80" fillId="0" borderId="0">
      <alignment vertical="top"/>
    </xf>
    <xf numFmtId="43" fontId="22" fillId="0" borderId="0" applyFont="0" applyFill="0" applyBorder="0" applyAlignment="0" applyProtection="0"/>
    <xf numFmtId="43" fontId="7" fillId="0" borderId="0" applyFont="0" applyFill="0" applyBorder="0" applyAlignment="0" applyProtection="0"/>
    <xf numFmtId="43" fontId="77" fillId="0" borderId="0" applyFont="0" applyFill="0" applyBorder="0" applyAlignment="0" applyProtection="0"/>
    <xf numFmtId="43" fontId="22" fillId="0" borderId="0" applyFont="0" applyFill="0" applyBorder="0" applyAlignment="0" applyProtection="0"/>
    <xf numFmtId="43" fontId="22" fillId="0" borderId="0" applyFont="0" applyFill="0" applyBorder="0" applyAlignment="0" applyProtection="0"/>
    <xf numFmtId="43" fontId="22" fillId="0" borderId="0" applyFont="0" applyFill="0" applyBorder="0" applyAlignment="0" applyProtection="0"/>
    <xf numFmtId="43" fontId="22" fillId="0" borderId="0" applyFont="0" applyFill="0" applyBorder="0" applyAlignment="0" applyProtection="0"/>
    <xf numFmtId="43" fontId="22" fillId="0" borderId="0" applyFont="0" applyFill="0" applyBorder="0" applyAlignment="0" applyProtection="0"/>
    <xf numFmtId="43" fontId="22" fillId="0" borderId="0" applyFont="0" applyFill="0" applyBorder="0" applyAlignment="0" applyProtection="0"/>
    <xf numFmtId="175" fontId="7" fillId="0" borderId="0" applyFont="0" applyFill="0" applyBorder="0" applyAlignment="0" applyProtection="0"/>
    <xf numFmtId="3" fontId="80" fillId="0" borderId="0" applyFill="0" applyBorder="0">
      <alignment horizontal="right" vertical="top"/>
    </xf>
    <xf numFmtId="0" fontId="63" fillId="0" borderId="0">
      <alignment horizontal="right" vertical="top"/>
    </xf>
    <xf numFmtId="176" fontId="80" fillId="0" borderId="0" applyFill="0" applyBorder="0">
      <alignment horizontal="right" vertical="top"/>
    </xf>
    <xf numFmtId="3" fontId="80" fillId="0" borderId="0" applyFill="0" applyBorder="0">
      <alignment horizontal="right" vertical="top"/>
    </xf>
    <xf numFmtId="177" fontId="79" fillId="0" borderId="0" applyFont="0" applyFill="0" applyBorder="0">
      <alignment horizontal="right" vertical="top"/>
    </xf>
    <xf numFmtId="178" fontId="81" fillId="0" borderId="0" applyFont="0" applyFill="0" applyBorder="0" applyAlignment="0" applyProtection="0">
      <alignment horizontal="right" vertical="top"/>
    </xf>
    <xf numFmtId="176" fontId="80" fillId="0" borderId="0">
      <alignment horizontal="right" vertical="top"/>
    </xf>
    <xf numFmtId="3" fontId="7" fillId="0" borderId="0" applyFont="0" applyFill="0" applyBorder="0" applyAlignment="0" applyProtection="0"/>
    <xf numFmtId="179" fontId="7" fillId="0" borderId="0" applyFont="0" applyFill="0" applyBorder="0" applyAlignment="0" applyProtection="0"/>
    <xf numFmtId="0" fontId="64" fillId="5" borderId="64" applyBorder="0">
      <protection locked="0"/>
    </xf>
    <xf numFmtId="0" fontId="7" fillId="0" borderId="0" applyFont="0" applyFill="0" applyBorder="0" applyAlignment="0" applyProtection="0"/>
    <xf numFmtId="41" fontId="77" fillId="0" borderId="0" applyFont="0" applyFill="0" applyBorder="0" applyAlignment="0" applyProtection="0"/>
    <xf numFmtId="43" fontId="77" fillId="0" borderId="0" applyFont="0" applyFill="0" applyBorder="0" applyAlignment="0" applyProtection="0"/>
    <xf numFmtId="0" fontId="82" fillId="0" borderId="0">
      <alignment horizontal="centerContinuous"/>
    </xf>
    <xf numFmtId="0" fontId="82" fillId="0" borderId="0" applyAlignment="0">
      <alignment horizontal="centerContinuous"/>
    </xf>
    <xf numFmtId="0" fontId="83" fillId="0" borderId="0" applyAlignment="0">
      <alignment horizontal="centerContinuous"/>
    </xf>
    <xf numFmtId="164" fontId="77" fillId="0" borderId="0" applyBorder="0"/>
    <xf numFmtId="164" fontId="77" fillId="0" borderId="39"/>
    <xf numFmtId="0" fontId="65" fillId="5" borderId="64">
      <protection locked="0"/>
    </xf>
    <xf numFmtId="0" fontId="7" fillId="5" borderId="20"/>
    <xf numFmtId="0" fontId="7" fillId="58" borderId="0"/>
    <xf numFmtId="183" fontId="74" fillId="0" borderId="0" applyFont="0" applyFill="0" applyBorder="0" applyAlignment="0" applyProtection="0"/>
    <xf numFmtId="0" fontId="57" fillId="0" borderId="0" applyNumberFormat="0" applyFill="0" applyBorder="0" applyAlignment="0" applyProtection="0"/>
    <xf numFmtId="0" fontId="105" fillId="0" borderId="0" applyNumberFormat="0" applyFill="0" applyBorder="0" applyAlignment="0" applyProtection="0"/>
    <xf numFmtId="0" fontId="105" fillId="0" borderId="0" applyNumberFormat="0" applyFill="0" applyBorder="0" applyAlignment="0" applyProtection="0"/>
    <xf numFmtId="0" fontId="105" fillId="0" borderId="0" applyNumberFormat="0" applyFill="0" applyBorder="0" applyAlignment="0" applyProtection="0"/>
    <xf numFmtId="2" fontId="7" fillId="0" borderId="0" applyFont="0" applyFill="0" applyBorder="0" applyAlignment="0" applyProtection="0"/>
    <xf numFmtId="0" fontId="66" fillId="58" borderId="20">
      <alignment horizontal="left"/>
    </xf>
    <xf numFmtId="0" fontId="67" fillId="58" borderId="0">
      <alignment horizontal="left"/>
    </xf>
    <xf numFmtId="0" fontId="67" fillId="58" borderId="0">
      <alignment horizontal="left"/>
    </xf>
    <xf numFmtId="0" fontId="40" fillId="58" borderId="0">
      <alignment horizontal="left"/>
    </xf>
    <xf numFmtId="0" fontId="40" fillId="58" borderId="0">
      <alignment horizontal="left"/>
    </xf>
    <xf numFmtId="0" fontId="40" fillId="58" borderId="0">
      <alignment horizontal="left"/>
    </xf>
    <xf numFmtId="0" fontId="40" fillId="58" borderId="0">
      <alignment horizontal="left"/>
    </xf>
    <xf numFmtId="0" fontId="40" fillId="58" borderId="0">
      <alignment horizontal="left"/>
    </xf>
    <xf numFmtId="0" fontId="40" fillId="58" borderId="0">
      <alignment horizontal="left"/>
    </xf>
    <xf numFmtId="0" fontId="40" fillId="58" borderId="0">
      <alignment horizontal="left"/>
    </xf>
    <xf numFmtId="0" fontId="40" fillId="58" borderId="0">
      <alignment horizontal="left"/>
    </xf>
    <xf numFmtId="0" fontId="40" fillId="58" borderId="0">
      <alignment horizontal="left"/>
    </xf>
    <xf numFmtId="0" fontId="40" fillId="58" borderId="0">
      <alignment horizontal="left"/>
    </xf>
    <xf numFmtId="0" fontId="40" fillId="58" borderId="0">
      <alignment horizontal="left"/>
    </xf>
    <xf numFmtId="0" fontId="40" fillId="58" borderId="0">
      <alignment horizontal="left"/>
    </xf>
    <xf numFmtId="0" fontId="40" fillId="58" borderId="0">
      <alignment horizontal="left"/>
    </xf>
    <xf numFmtId="0" fontId="40" fillId="58" borderId="0">
      <alignment horizontal="left"/>
    </xf>
    <xf numFmtId="0" fontId="40" fillId="58" borderId="0">
      <alignment horizontal="left"/>
    </xf>
    <xf numFmtId="0" fontId="67" fillId="58" borderId="0">
      <alignment horizontal="left"/>
    </xf>
    <xf numFmtId="0" fontId="40" fillId="58" borderId="0">
      <alignment horizontal="left"/>
    </xf>
    <xf numFmtId="0" fontId="40" fillId="58" borderId="0">
      <alignment horizontal="left"/>
    </xf>
    <xf numFmtId="0" fontId="40" fillId="58" borderId="0">
      <alignment horizontal="left"/>
    </xf>
    <xf numFmtId="0" fontId="40" fillId="58" borderId="0">
      <alignment horizontal="left"/>
    </xf>
    <xf numFmtId="0" fontId="40" fillId="58" borderId="0">
      <alignment horizontal="left"/>
    </xf>
    <xf numFmtId="0" fontId="40" fillId="58" borderId="0">
      <alignment horizontal="left"/>
    </xf>
    <xf numFmtId="0" fontId="40" fillId="58" borderId="0">
      <alignment horizontal="left"/>
    </xf>
    <xf numFmtId="0" fontId="40" fillId="58" borderId="0">
      <alignment horizontal="left"/>
    </xf>
    <xf numFmtId="0" fontId="40" fillId="58" borderId="0">
      <alignment horizontal="left"/>
    </xf>
    <xf numFmtId="0" fontId="40" fillId="58" borderId="0">
      <alignment horizontal="left"/>
    </xf>
    <xf numFmtId="0" fontId="40" fillId="58" borderId="0">
      <alignment horizontal="left"/>
    </xf>
    <xf numFmtId="0" fontId="40" fillId="58" borderId="0">
      <alignment horizontal="left"/>
    </xf>
    <xf numFmtId="0" fontId="40" fillId="58" borderId="0">
      <alignment horizontal="left"/>
    </xf>
    <xf numFmtId="0" fontId="40" fillId="58" borderId="0">
      <alignment horizontal="left"/>
    </xf>
    <xf numFmtId="0" fontId="40" fillId="58" borderId="0">
      <alignment horizontal="left"/>
    </xf>
    <xf numFmtId="0" fontId="40" fillId="58" borderId="0">
      <alignment horizontal="left"/>
    </xf>
    <xf numFmtId="0" fontId="40" fillId="58" borderId="0">
      <alignment horizontal="left"/>
    </xf>
    <xf numFmtId="0" fontId="40" fillId="58" borderId="0">
      <alignment horizontal="left"/>
    </xf>
    <xf numFmtId="0" fontId="50" fillId="9" borderId="0" applyNumberFormat="0" applyBorder="0" applyAlignment="0" applyProtection="0"/>
    <xf numFmtId="0" fontId="106" fillId="44" borderId="0" applyNumberFormat="0" applyBorder="0" applyAlignment="0" applyProtection="0"/>
    <xf numFmtId="0" fontId="106" fillId="44" borderId="0" applyNumberFormat="0" applyBorder="0" applyAlignment="0" applyProtection="0"/>
    <xf numFmtId="0" fontId="106" fillId="44" borderId="0" applyNumberFormat="0" applyBorder="0" applyAlignment="0" applyProtection="0"/>
    <xf numFmtId="38" fontId="16" fillId="58" borderId="0" applyNumberFormat="0" applyBorder="0" applyAlignment="0" applyProtection="0"/>
    <xf numFmtId="0" fontId="59" fillId="60" borderId="0">
      <alignment horizontal="right" vertical="top" textRotation="90" wrapText="1"/>
    </xf>
    <xf numFmtId="0" fontId="84" fillId="0" borderId="68" applyNumberFormat="0" applyAlignment="0" applyProtection="0">
      <alignment horizontal="left" vertical="center"/>
    </xf>
    <xf numFmtId="0" fontId="84" fillId="0" borderId="17">
      <alignment horizontal="left" vertical="center"/>
    </xf>
    <xf numFmtId="0" fontId="47" fillId="0" borderId="53" applyNumberFormat="0" applyFill="0" applyAlignment="0" applyProtection="0"/>
    <xf numFmtId="0" fontId="107" fillId="0" borderId="69" applyNumberFormat="0" applyFill="0" applyAlignment="0" applyProtection="0"/>
    <xf numFmtId="0" fontId="107" fillId="0" borderId="69" applyNumberFormat="0" applyFill="0" applyAlignment="0" applyProtection="0"/>
    <xf numFmtId="0" fontId="107" fillId="0" borderId="69" applyNumberFormat="0" applyFill="0" applyAlignment="0" applyProtection="0"/>
    <xf numFmtId="0" fontId="48" fillId="0" borderId="54" applyNumberFormat="0" applyFill="0" applyAlignment="0" applyProtection="0"/>
    <xf numFmtId="0" fontId="108" fillId="0" borderId="70" applyNumberFormat="0" applyFill="0" applyAlignment="0" applyProtection="0"/>
    <xf numFmtId="0" fontId="108" fillId="0" borderId="70" applyNumberFormat="0" applyFill="0" applyAlignment="0" applyProtection="0"/>
    <xf numFmtId="0" fontId="108" fillId="0" borderId="70" applyNumberFormat="0" applyFill="0" applyAlignment="0" applyProtection="0"/>
    <xf numFmtId="0" fontId="49" fillId="0" borderId="55" applyNumberFormat="0" applyFill="0" applyAlignment="0" applyProtection="0"/>
    <xf numFmtId="0" fontId="109" fillId="0" borderId="71" applyNumberFormat="0" applyFill="0" applyAlignment="0" applyProtection="0"/>
    <xf numFmtId="0" fontId="109" fillId="0" borderId="71" applyNumberFormat="0" applyFill="0" applyAlignment="0" applyProtection="0"/>
    <xf numFmtId="0" fontId="109" fillId="0" borderId="71" applyNumberFormat="0" applyFill="0" applyAlignment="0" applyProtection="0"/>
    <xf numFmtId="0" fontId="49" fillId="0" borderId="0" applyNumberFormat="0" applyFill="0" applyBorder="0" applyAlignment="0" applyProtection="0"/>
    <xf numFmtId="0" fontId="109" fillId="0" borderId="0" applyNumberFormat="0" applyFill="0" applyBorder="0" applyAlignment="0" applyProtection="0"/>
    <xf numFmtId="0" fontId="109" fillId="0" borderId="0" applyNumberFormat="0" applyFill="0" applyBorder="0" applyAlignment="0" applyProtection="0"/>
    <xf numFmtId="0" fontId="109" fillId="0" borderId="0" applyNumberFormat="0" applyFill="0" applyBorder="0" applyAlignment="0" applyProtection="0"/>
    <xf numFmtId="180" fontId="81" fillId="0" borderId="0">
      <protection locked="0"/>
    </xf>
    <xf numFmtId="180" fontId="81" fillId="0" borderId="0">
      <protection locked="0"/>
    </xf>
    <xf numFmtId="0" fontId="85" fillId="0" borderId="0" applyNumberFormat="0" applyFill="0" applyBorder="0" applyAlignment="0" applyProtection="0">
      <alignment vertical="top"/>
      <protection locked="0"/>
    </xf>
    <xf numFmtId="0" fontId="86" fillId="0" borderId="0" applyNumberFormat="0" applyFill="0" applyBorder="0" applyAlignment="0" applyProtection="0">
      <alignment vertical="top"/>
      <protection locked="0"/>
    </xf>
    <xf numFmtId="0" fontId="74" fillId="42" borderId="72" applyNumberFormat="0" applyFont="0" applyAlignment="0" applyProtection="0"/>
    <xf numFmtId="0" fontId="110" fillId="46" borderId="0" applyNumberFormat="0" applyBorder="0" applyAlignment="0" applyProtection="0"/>
    <xf numFmtId="0" fontId="85" fillId="0" borderId="0" applyNumberFormat="0" applyFill="0" applyBorder="0" applyAlignment="0" applyProtection="0">
      <alignment vertical="top"/>
      <protection locked="0"/>
    </xf>
    <xf numFmtId="0" fontId="87" fillId="0" borderId="0" applyNumberFormat="0" applyFill="0" applyBorder="0" applyAlignment="0" applyProtection="0"/>
    <xf numFmtId="0" fontId="88" fillId="0" borderId="0" applyNumberFormat="0" applyFill="0" applyBorder="0" applyAlignment="0" applyProtection="0">
      <alignment vertical="top"/>
      <protection locked="0"/>
    </xf>
    <xf numFmtId="0" fontId="39" fillId="0" borderId="0" applyNumberFormat="0" applyFill="0" applyBorder="0" applyAlignment="0" applyProtection="0">
      <alignment vertical="top"/>
      <protection locked="0"/>
    </xf>
    <xf numFmtId="0" fontId="141" fillId="0" borderId="0" applyNumberFormat="0" applyFill="0" applyBorder="0" applyAlignment="0" applyProtection="0">
      <alignment vertical="top"/>
      <protection locked="0"/>
    </xf>
    <xf numFmtId="0" fontId="142" fillId="0" borderId="0" applyNumberFormat="0" applyFill="0" applyBorder="0" applyAlignment="0" applyProtection="0">
      <alignment vertical="top"/>
      <protection locked="0"/>
    </xf>
    <xf numFmtId="0" fontId="39" fillId="0" borderId="0" applyNumberFormat="0" applyFill="0" applyBorder="0" applyAlignment="0" applyProtection="0"/>
    <xf numFmtId="0" fontId="111" fillId="44" borderId="0" applyNumberFormat="0" applyBorder="0" applyAlignment="0" applyProtection="0"/>
    <xf numFmtId="10" fontId="16" fillId="5" borderId="20" applyNumberFormat="0" applyBorder="0" applyAlignment="0" applyProtection="0"/>
    <xf numFmtId="0" fontId="53" fillId="12" borderId="56" applyNumberFormat="0" applyAlignment="0" applyProtection="0"/>
    <xf numFmtId="0" fontId="112" fillId="47" borderId="66" applyNumberFormat="0" applyAlignment="0" applyProtection="0"/>
    <xf numFmtId="0" fontId="112" fillId="47" borderId="66" applyNumberFormat="0" applyAlignment="0" applyProtection="0"/>
    <xf numFmtId="0" fontId="112" fillId="47" borderId="66" applyNumberFormat="0" applyAlignment="0" applyProtection="0"/>
    <xf numFmtId="0" fontId="12" fillId="59" borderId="0">
      <alignment horizontal="center"/>
    </xf>
    <xf numFmtId="0" fontId="12" fillId="59" borderId="0">
      <alignment horizontal="center"/>
    </xf>
    <xf numFmtId="0" fontId="7" fillId="58" borderId="20">
      <alignment horizontal="centerContinuous" wrapText="1"/>
    </xf>
    <xf numFmtId="0" fontId="68" fillId="61" borderId="0">
      <alignment horizontal="center" wrapText="1"/>
    </xf>
    <xf numFmtId="0" fontId="7" fillId="58" borderId="20">
      <alignment horizontal="centerContinuous" wrapText="1"/>
    </xf>
    <xf numFmtId="0" fontId="113" fillId="55" borderId="66" applyNumberFormat="0" applyAlignment="0" applyProtection="0"/>
    <xf numFmtId="0" fontId="69" fillId="58" borderId="17">
      <alignment wrapText="1"/>
    </xf>
    <xf numFmtId="0" fontId="69" fillId="58" borderId="17">
      <alignment wrapText="1"/>
    </xf>
    <xf numFmtId="0" fontId="16" fillId="58" borderId="17">
      <alignment wrapText="1"/>
    </xf>
    <xf numFmtId="0" fontId="16" fillId="58" borderId="17">
      <alignment wrapText="1"/>
    </xf>
    <xf numFmtId="0" fontId="69" fillId="58" borderId="17">
      <alignment wrapText="1"/>
    </xf>
    <xf numFmtId="0" fontId="16" fillId="58" borderId="17">
      <alignment wrapText="1"/>
    </xf>
    <xf numFmtId="0" fontId="16" fillId="58" borderId="17">
      <alignment wrapText="1"/>
    </xf>
    <xf numFmtId="0" fontId="16" fillId="58" borderId="17">
      <alignment wrapText="1"/>
    </xf>
    <xf numFmtId="0" fontId="16" fillId="58" borderId="17">
      <alignment wrapText="1"/>
    </xf>
    <xf numFmtId="0" fontId="16" fillId="58" borderId="17">
      <alignment wrapText="1"/>
    </xf>
    <xf numFmtId="0" fontId="16" fillId="58" borderId="17">
      <alignment wrapText="1"/>
    </xf>
    <xf numFmtId="0" fontId="16" fillId="58" borderId="17">
      <alignment wrapText="1"/>
    </xf>
    <xf numFmtId="0" fontId="69" fillId="58" borderId="40"/>
    <xf numFmtId="0" fontId="69" fillId="58" borderId="40"/>
    <xf numFmtId="0" fontId="16" fillId="58" borderId="40"/>
    <xf numFmtId="0" fontId="16" fillId="58" borderId="40"/>
    <xf numFmtId="0" fontId="69" fillId="58" borderId="40"/>
    <xf numFmtId="0" fontId="16" fillId="58" borderId="40"/>
    <xf numFmtId="0" fontId="16" fillId="58" borderId="40"/>
    <xf numFmtId="0" fontId="69" fillId="58" borderId="52"/>
    <xf numFmtId="0" fontId="69" fillId="58" borderId="52"/>
    <xf numFmtId="0" fontId="16" fillId="58" borderId="52"/>
    <xf numFmtId="0" fontId="16" fillId="58" borderId="52"/>
    <xf numFmtId="0" fontId="69" fillId="58" borderId="52"/>
    <xf numFmtId="0" fontId="16" fillId="58" borderId="52"/>
    <xf numFmtId="0" fontId="16" fillId="58" borderId="52"/>
    <xf numFmtId="0" fontId="16" fillId="58" borderId="15">
      <alignment horizontal="center" wrapText="1"/>
    </xf>
    <xf numFmtId="0" fontId="72" fillId="57" borderId="26">
      <alignment horizontal="left" vertical="top" wrapText="1"/>
    </xf>
    <xf numFmtId="0" fontId="56" fillId="0" borderId="58" applyNumberFormat="0" applyFill="0" applyAlignment="0" applyProtection="0"/>
    <xf numFmtId="0" fontId="114" fillId="0" borderId="73" applyNumberFormat="0" applyFill="0" applyAlignment="0" applyProtection="0"/>
    <xf numFmtId="0" fontId="114" fillId="0" borderId="73" applyNumberFormat="0" applyFill="0" applyAlignment="0" applyProtection="0"/>
    <xf numFmtId="0" fontId="114" fillId="0" borderId="73" applyNumberFormat="0" applyFill="0" applyAlignment="0" applyProtection="0"/>
    <xf numFmtId="0" fontId="115" fillId="0" borderId="73" applyNumberFormat="0" applyFill="0" applyAlignment="0" applyProtection="0"/>
    <xf numFmtId="0" fontId="7" fillId="0" borderId="0" applyFont="0" applyFill="0" applyBorder="0" applyAlignment="0" applyProtection="0"/>
    <xf numFmtId="41" fontId="7" fillId="0" borderId="0" applyFont="0" applyFill="0" applyBorder="0" applyAlignment="0" applyProtection="0"/>
    <xf numFmtId="43" fontId="7" fillId="0" borderId="0" applyFont="0" applyFill="0" applyBorder="0" applyAlignment="0" applyProtection="0"/>
    <xf numFmtId="42" fontId="7" fillId="0" borderId="0" applyFont="0" applyFill="0" applyBorder="0" applyAlignment="0" applyProtection="0"/>
    <xf numFmtId="44" fontId="7" fillId="0" borderId="0" applyFont="0" applyFill="0" applyBorder="0" applyAlignment="0" applyProtection="0"/>
    <xf numFmtId="0" fontId="116" fillId="47" borderId="0" applyNumberFormat="0" applyBorder="0" applyAlignment="0" applyProtection="0"/>
    <xf numFmtId="0" fontId="52" fillId="11" borderId="0" applyNumberFormat="0" applyBorder="0" applyAlignment="0" applyProtection="0"/>
    <xf numFmtId="181" fontId="89" fillId="0" borderId="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22"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70" fillId="0" borderId="0"/>
    <xf numFmtId="0" fontId="70" fillId="0" borderId="0"/>
    <xf numFmtId="0" fontId="29" fillId="0" borderId="0"/>
    <xf numFmtId="0" fontId="22" fillId="0" borderId="0"/>
    <xf numFmtId="0" fontId="22" fillId="0" borderId="0"/>
    <xf numFmtId="0" fontId="7" fillId="0" borderId="0"/>
    <xf numFmtId="0" fontId="7"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7" fillId="0" borderId="0"/>
    <xf numFmtId="0" fontId="90" fillId="0" borderId="0"/>
    <xf numFmtId="0" fontId="29" fillId="0" borderId="0"/>
    <xf numFmtId="0" fontId="7" fillId="0" borderId="0" applyNumberFormat="0" applyFill="0" applyBorder="0" applyAlignment="0" applyProtection="0"/>
    <xf numFmtId="0" fontId="7" fillId="0" borderId="0"/>
    <xf numFmtId="0" fontId="22" fillId="0" borderId="0"/>
    <xf numFmtId="0" fontId="91"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22" fillId="0" borderId="0"/>
    <xf numFmtId="0" fontId="22" fillId="0" borderId="0"/>
    <xf numFmtId="0" fontId="22" fillId="0" borderId="0"/>
    <xf numFmtId="0" fontId="22" fillId="0" borderId="0"/>
    <xf numFmtId="0" fontId="22" fillId="0" borderId="0"/>
    <xf numFmtId="0" fontId="22" fillId="0" borderId="0"/>
    <xf numFmtId="0" fontId="40"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xf numFmtId="0" fontId="70" fillId="0" borderId="0"/>
    <xf numFmtId="0" fontId="70" fillId="0" borderId="0"/>
    <xf numFmtId="0" fontId="22" fillId="0" borderId="0"/>
    <xf numFmtId="0" fontId="7" fillId="0" borderId="0"/>
    <xf numFmtId="0" fontId="22" fillId="0" borderId="0"/>
    <xf numFmtId="0" fontId="22" fillId="0" borderId="0"/>
    <xf numFmtId="0" fontId="22" fillId="0" borderId="0"/>
    <xf numFmtId="0" fontId="90" fillId="0" borderId="0"/>
    <xf numFmtId="0" fontId="143" fillId="0" borderId="0"/>
    <xf numFmtId="0" fontId="22" fillId="0" borderId="0"/>
    <xf numFmtId="0" fontId="22" fillId="0" borderId="0"/>
    <xf numFmtId="0" fontId="22" fillId="0" borderId="0"/>
    <xf numFmtId="0" fontId="7" fillId="0" borderId="0"/>
    <xf numFmtId="0" fontId="7" fillId="0" borderId="0"/>
    <xf numFmtId="0" fontId="22" fillId="0" borderId="0"/>
    <xf numFmtId="0" fontId="7" fillId="0" borderId="0"/>
    <xf numFmtId="0" fontId="7" fillId="0" borderId="0"/>
    <xf numFmtId="0" fontId="40" fillId="0" borderId="0"/>
    <xf numFmtId="0" fontId="22"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7" fillId="0" borderId="0"/>
    <xf numFmtId="0" fontId="7" fillId="0" borderId="0"/>
    <xf numFmtId="0" fontId="22"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7" fillId="0" borderId="0" applyNumberFormat="0" applyFill="0" applyBorder="0" applyAlignment="0" applyProtection="0"/>
    <xf numFmtId="0" fontId="22" fillId="0" borderId="0"/>
    <xf numFmtId="0" fontId="7" fillId="0" borderId="0" applyNumberFormat="0" applyFill="0" applyBorder="0" applyAlignment="0" applyProtection="0"/>
    <xf numFmtId="0" fontId="7" fillId="0" borderId="0" applyNumberFormat="0" applyFill="0" applyBorder="0" applyAlignment="0" applyProtection="0"/>
    <xf numFmtId="0" fontId="22" fillId="0" borderId="0"/>
    <xf numFmtId="0" fontId="22" fillId="0" borderId="0"/>
    <xf numFmtId="0" fontId="70" fillId="0" borderId="0"/>
    <xf numFmtId="0" fontId="22"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22"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70" fillId="0" borderId="0"/>
    <xf numFmtId="0" fontId="70" fillId="0" borderId="0"/>
    <xf numFmtId="0" fontId="70" fillId="0" borderId="0"/>
    <xf numFmtId="0" fontId="70" fillId="0" borderId="0"/>
    <xf numFmtId="0" fontId="70" fillId="0" borderId="0"/>
    <xf numFmtId="0" fontId="22" fillId="0" borderId="0"/>
    <xf numFmtId="0" fontId="91" fillId="0" borderId="0"/>
    <xf numFmtId="0" fontId="70" fillId="0" borderId="0"/>
    <xf numFmtId="0" fontId="70" fillId="0" borderId="0"/>
    <xf numFmtId="0" fontId="70" fillId="0" borderId="0"/>
    <xf numFmtId="0" fontId="91" fillId="0" borderId="0"/>
    <xf numFmtId="0" fontId="91"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7" fillId="0" borderId="0"/>
    <xf numFmtId="1" fontId="79" fillId="0" borderId="0">
      <alignment vertical="top" wrapText="1"/>
    </xf>
    <xf numFmtId="1" fontId="92" fillId="0" borderId="0" applyFill="0" applyBorder="0" applyProtection="0"/>
    <xf numFmtId="1" fontId="81" fillId="0" borderId="0" applyFont="0" applyFill="0" applyBorder="0" applyProtection="0">
      <alignment vertical="center"/>
    </xf>
    <xf numFmtId="1" fontId="63" fillId="0" borderId="0">
      <alignment horizontal="right" vertical="top"/>
    </xf>
    <xf numFmtId="1" fontId="80" fillId="0" borderId="0" applyNumberFormat="0" applyFill="0" applyBorder="0">
      <alignment vertical="top"/>
    </xf>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42" borderId="72"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42" borderId="72"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42" borderId="72"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42" borderId="72"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42" borderId="72"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42" borderId="72"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42" borderId="72"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42" borderId="72"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42" borderId="72"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42" borderId="72"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42" borderId="72"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42" borderId="72"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42" borderId="72"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42" borderId="72"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42" borderId="72"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42" borderId="72"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42" borderId="72"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42" borderId="72" applyNumberFormat="0" applyFont="0" applyAlignment="0" applyProtection="0"/>
    <xf numFmtId="0" fontId="29"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42" borderId="72"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42" borderId="72"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42" borderId="72"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42" borderId="72"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42" borderId="72"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42" borderId="72"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42" borderId="72" applyNumberFormat="0" applyFont="0" applyAlignment="0" applyProtection="0"/>
    <xf numFmtId="0" fontId="74" fillId="42" borderId="72"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42" borderId="72"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42" borderId="72"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42" borderId="72"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42" borderId="72"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42" borderId="72"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42" borderId="72"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42" borderId="72" applyNumberFormat="0" applyFont="0" applyAlignment="0" applyProtection="0"/>
    <xf numFmtId="0" fontId="74" fillId="42" borderId="72"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42" borderId="72"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42" borderId="72"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42" borderId="72"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42" borderId="72"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42" borderId="72"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42" borderId="72"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42" borderId="72" applyNumberFormat="0" applyFont="0" applyAlignment="0" applyProtection="0"/>
    <xf numFmtId="0" fontId="74" fillId="42" borderId="72"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42" borderId="72"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42" borderId="72"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42" borderId="72"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42" borderId="72"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42" borderId="72"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42" borderId="72"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42" borderId="72"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42" borderId="72"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42" borderId="72"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42" borderId="72"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42" borderId="72"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42" borderId="72"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42" borderId="72"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42" borderId="72"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42" borderId="72"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42" borderId="72"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42" borderId="72"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42" borderId="72"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42" borderId="72"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42" borderId="72"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42" borderId="72"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42" borderId="72"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42" borderId="72"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42" borderId="72"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42" borderId="72"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42" borderId="72"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42" borderId="72"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42" borderId="72"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42" borderId="72"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42" borderId="72"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42" borderId="72"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42" borderId="72"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42" borderId="72"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42" borderId="72"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15" borderId="60" applyNumberFormat="0" applyFont="0" applyAlignment="0" applyProtection="0"/>
    <xf numFmtId="0" fontId="40" fillId="42" borderId="72" applyNumberFormat="0" applyFont="0" applyAlignment="0" applyProtection="0"/>
    <xf numFmtId="0" fontId="81" fillId="0" borderId="0">
      <alignment horizontal="left"/>
    </xf>
    <xf numFmtId="0" fontId="117" fillId="0" borderId="0" applyNumberFormat="0" applyFill="0" applyBorder="0" applyAlignment="0" applyProtection="0"/>
    <xf numFmtId="0" fontId="118" fillId="0" borderId="69" applyNumberFormat="0" applyFill="0" applyAlignment="0" applyProtection="0"/>
    <xf numFmtId="0" fontId="119" fillId="0" borderId="70" applyNumberFormat="0" applyFill="0" applyAlignment="0" applyProtection="0"/>
    <xf numFmtId="0" fontId="120" fillId="0" borderId="71" applyNumberFormat="0" applyFill="0" applyAlignment="0" applyProtection="0"/>
    <xf numFmtId="0" fontId="120" fillId="0" borderId="0" applyNumberFormat="0" applyFill="0" applyBorder="0" applyAlignment="0" applyProtection="0"/>
    <xf numFmtId="0" fontId="54" fillId="13" borderId="57" applyNumberFormat="0" applyAlignment="0" applyProtection="0"/>
    <xf numFmtId="0" fontId="121" fillId="55" borderId="74" applyNumberFormat="0" applyAlignment="0" applyProtection="0"/>
    <xf numFmtId="0" fontId="121" fillId="55" borderId="74" applyNumberFormat="0" applyAlignment="0" applyProtection="0"/>
    <xf numFmtId="0" fontId="121" fillId="55" borderId="74" applyNumberFormat="0" applyAlignment="0" applyProtection="0"/>
    <xf numFmtId="10" fontId="7" fillId="0" borderId="0" applyFon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29" fillId="0" borderId="0" applyFont="0" applyFill="0" applyBorder="0" applyAlignment="0" applyProtection="0"/>
    <xf numFmtId="9" fontId="7" fillId="0" borderId="0" applyFont="0" applyFill="0" applyBorder="0" applyAlignment="0" applyProtection="0"/>
    <xf numFmtId="9" fontId="22" fillId="0" borderId="0" applyFont="0" applyFill="0" applyBorder="0" applyAlignment="0" applyProtection="0"/>
    <xf numFmtId="9" fontId="22" fillId="0" borderId="0" applyFont="0" applyFill="0" applyBorder="0" applyAlignment="0" applyProtection="0"/>
    <xf numFmtId="9" fontId="7" fillId="0" borderId="0" applyNumberFormat="0" applyFont="0" applyFill="0" applyBorder="0" applyAlignment="0" applyProtection="0"/>
    <xf numFmtId="0" fontId="16" fillId="58" borderId="20"/>
    <xf numFmtId="0" fontId="61" fillId="58" borderId="0">
      <alignment horizontal="right"/>
    </xf>
    <xf numFmtId="0" fontId="71" fillId="61" borderId="0">
      <alignment horizontal="center"/>
    </xf>
    <xf numFmtId="0" fontId="72" fillId="60" borderId="20">
      <alignment horizontal="left" vertical="top" wrapText="1"/>
    </xf>
    <xf numFmtId="0" fontId="73" fillId="60" borderId="16">
      <alignment horizontal="left" vertical="top" wrapText="1"/>
    </xf>
    <xf numFmtId="0" fontId="72" fillId="60" borderId="18">
      <alignment horizontal="left" vertical="top" wrapText="1"/>
    </xf>
    <xf numFmtId="0" fontId="72" fillId="60" borderId="16">
      <alignment horizontal="left" vertical="top"/>
    </xf>
    <xf numFmtId="0" fontId="122" fillId="0" borderId="0" applyNumberFormat="0" applyFill="0" applyBorder="0" applyAlignment="0" applyProtection="0"/>
    <xf numFmtId="0" fontId="77" fillId="0" borderId="52">
      <alignment horizontal="center" vertical="center"/>
    </xf>
    <xf numFmtId="0" fontId="16" fillId="0" borderId="0"/>
    <xf numFmtId="0" fontId="77" fillId="0" borderId="0"/>
    <xf numFmtId="0" fontId="93" fillId="62" borderId="0">
      <alignment horizontal="left"/>
    </xf>
    <xf numFmtId="0" fontId="68" fillId="62" borderId="0">
      <alignment horizontal="left" wrapText="1"/>
    </xf>
    <xf numFmtId="0" fontId="93" fillId="62" borderId="0">
      <alignment horizontal="left"/>
    </xf>
    <xf numFmtId="0" fontId="123" fillId="47" borderId="66" applyNumberFormat="0" applyAlignment="0" applyProtection="0"/>
    <xf numFmtId="0" fontId="75" fillId="0" borderId="75"/>
    <xf numFmtId="0" fontId="76" fillId="0" borderId="0"/>
    <xf numFmtId="0" fontId="124" fillId="56" borderId="67" applyNumberFormat="0" applyAlignment="0" applyProtection="0"/>
    <xf numFmtId="0" fontId="60" fillId="58" borderId="0">
      <alignment horizontal="center"/>
    </xf>
    <xf numFmtId="0" fontId="94" fillId="0" borderId="0"/>
    <xf numFmtId="49" fontId="80" fillId="0" borderId="0" applyFill="0" applyBorder="0" applyAlignment="0" applyProtection="0">
      <alignment vertical="top"/>
    </xf>
    <xf numFmtId="0" fontId="117" fillId="0" borderId="0" applyNumberFormat="0" applyFill="0" applyBorder="0" applyAlignment="0" applyProtection="0"/>
    <xf numFmtId="0" fontId="117" fillId="0" borderId="0" applyNumberFormat="0" applyFill="0" applyBorder="0" applyAlignment="0" applyProtection="0"/>
    <xf numFmtId="0" fontId="117" fillId="0" borderId="0" applyNumberFormat="0" applyFill="0" applyBorder="0" applyAlignment="0" applyProtection="0"/>
    <xf numFmtId="0" fontId="117" fillId="0" borderId="0" applyNumberFormat="0" applyFill="0" applyBorder="0" applyAlignment="0" applyProtection="0"/>
    <xf numFmtId="0" fontId="14" fillId="58" borderId="0"/>
    <xf numFmtId="0" fontId="93" fillId="62" borderId="0">
      <alignment horizontal="left"/>
    </xf>
    <xf numFmtId="0" fontId="95" fillId="0" borderId="0"/>
    <xf numFmtId="0" fontId="1" fillId="0" borderId="61" applyNumberFormat="0" applyFill="0" applyAlignment="0" applyProtection="0"/>
    <xf numFmtId="0" fontId="125" fillId="0" borderId="76" applyNumberFormat="0" applyFill="0" applyAlignment="0" applyProtection="0"/>
    <xf numFmtId="0" fontId="125" fillId="0" borderId="76" applyNumberFormat="0" applyFill="0" applyAlignment="0" applyProtection="0"/>
    <xf numFmtId="0" fontId="125" fillId="0" borderId="76" applyNumberFormat="0" applyFill="0" applyAlignment="0" applyProtection="0"/>
    <xf numFmtId="0" fontId="126" fillId="55" borderId="74" applyNumberFormat="0" applyAlignment="0" applyProtection="0"/>
    <xf numFmtId="41" fontId="77" fillId="0" borderId="0" applyFont="0" applyFill="0" applyBorder="0" applyAlignment="0" applyProtection="0"/>
    <xf numFmtId="182" fontId="90" fillId="0" borderId="0" applyFont="0" applyFill="0" applyBorder="0" applyAlignment="0" applyProtection="0"/>
    <xf numFmtId="43" fontId="77" fillId="0" borderId="0" applyFont="0" applyFill="0" applyBorder="0" applyAlignment="0" applyProtection="0"/>
    <xf numFmtId="42" fontId="77" fillId="0" borderId="0" applyFont="0" applyFill="0" applyBorder="0" applyAlignment="0" applyProtection="0"/>
    <xf numFmtId="44" fontId="77" fillId="0" borderId="0" applyFont="0" applyFill="0" applyBorder="0" applyAlignment="0" applyProtection="0"/>
    <xf numFmtId="0" fontId="115" fillId="0" borderId="0" applyNumberFormat="0" applyFill="0" applyBorder="0" applyAlignment="0" applyProtection="0"/>
    <xf numFmtId="42" fontId="77" fillId="0" borderId="0" applyFont="0" applyFill="0" applyBorder="0" applyAlignment="0" applyProtection="0"/>
    <xf numFmtId="44" fontId="77" fillId="0" borderId="0" applyFont="0" applyFill="0" applyBorder="0" applyAlignment="0" applyProtection="0"/>
    <xf numFmtId="0" fontId="4" fillId="0" borderId="0" applyNumberFormat="0" applyFill="0" applyBorder="0" applyAlignment="0" applyProtection="0"/>
    <xf numFmtId="0" fontId="114" fillId="0" borderId="0" applyNumberFormat="0" applyFill="0" applyBorder="0" applyAlignment="0" applyProtection="0"/>
    <xf numFmtId="0" fontId="114" fillId="0" borderId="0" applyNumberFormat="0" applyFill="0" applyBorder="0" applyAlignment="0" applyProtection="0"/>
    <xf numFmtId="0" fontId="114" fillId="0" borderId="0" applyNumberFormat="0" applyFill="0" applyBorder="0" applyAlignment="0" applyProtection="0"/>
    <xf numFmtId="1" fontId="96" fillId="0" borderId="0">
      <alignment vertical="top" wrapText="1"/>
    </xf>
    <xf numFmtId="0" fontId="101" fillId="51" borderId="0" applyNumberFormat="0" applyBorder="0" applyAlignment="0" applyProtection="0"/>
    <xf numFmtId="0" fontId="101" fillId="49" borderId="0" applyNumberFormat="0" applyBorder="0" applyAlignment="0" applyProtection="0"/>
    <xf numFmtId="0" fontId="101" fillId="48" borderId="0" applyNumberFormat="0" applyBorder="0" applyAlignment="0" applyProtection="0"/>
    <xf numFmtId="0" fontId="101" fillId="53" borderId="0" applyNumberFormat="0" applyBorder="0" applyAlignment="0" applyProtection="0"/>
    <xf numFmtId="0" fontId="101" fillId="50" borderId="0" applyNumberFormat="0" applyBorder="0" applyAlignment="0" applyProtection="0"/>
    <xf numFmtId="0" fontId="101" fillId="52" borderId="0" applyNumberFormat="0" applyBorder="0" applyAlignment="0" applyProtection="0"/>
    <xf numFmtId="0" fontId="127" fillId="0" borderId="0" applyNumberFormat="0" applyFill="0" applyBorder="0" applyAlignment="0" applyProtection="0"/>
    <xf numFmtId="0" fontId="128" fillId="56" borderId="67" applyNumberFormat="0" applyAlignment="0" applyProtection="0"/>
    <xf numFmtId="0" fontId="129" fillId="47" borderId="0" applyNumberFormat="0" applyBorder="0" applyAlignment="0" applyProtection="0"/>
    <xf numFmtId="0" fontId="74" fillId="42" borderId="72" applyNumberFormat="0" applyFont="0" applyAlignment="0" applyProtection="0"/>
    <xf numFmtId="0" fontId="130" fillId="0" borderId="73" applyNumberFormat="0" applyFill="0" applyAlignment="0" applyProtection="0"/>
    <xf numFmtId="0" fontId="7" fillId="0" borderId="0"/>
    <xf numFmtId="0" fontId="131" fillId="47" borderId="66" applyNumberFormat="0" applyAlignment="0" applyProtection="0"/>
    <xf numFmtId="0" fontId="132" fillId="55" borderId="74" applyNumberFormat="0" applyAlignment="0" applyProtection="0"/>
    <xf numFmtId="0" fontId="133" fillId="46" borderId="0" applyNumberFormat="0" applyBorder="0" applyAlignment="0" applyProtection="0"/>
    <xf numFmtId="0" fontId="134" fillId="44" borderId="0" applyNumberFormat="0" applyBorder="0" applyAlignment="0" applyProtection="0"/>
    <xf numFmtId="0" fontId="135" fillId="0" borderId="69" applyNumberFormat="0" applyFill="0" applyAlignment="0" applyProtection="0"/>
    <xf numFmtId="0" fontId="136" fillId="0" borderId="70" applyNumberFormat="0" applyFill="0" applyAlignment="0" applyProtection="0"/>
    <xf numFmtId="0" fontId="137" fillId="0" borderId="71" applyNumberFormat="0" applyFill="0" applyAlignment="0" applyProtection="0"/>
    <xf numFmtId="0" fontId="137" fillId="0" borderId="0" applyNumberFormat="0" applyFill="0" applyBorder="0" applyAlignment="0" applyProtection="0"/>
    <xf numFmtId="0" fontId="138" fillId="55" borderId="66" applyNumberFormat="0" applyAlignment="0" applyProtection="0"/>
    <xf numFmtId="0" fontId="139" fillId="0" borderId="0" applyNumberFormat="0" applyFill="0" applyBorder="0" applyAlignment="0" applyProtection="0"/>
    <xf numFmtId="0" fontId="130" fillId="0" borderId="0" applyNumberFormat="0" applyFill="0" applyBorder="0" applyAlignment="0" applyProtection="0"/>
    <xf numFmtId="0" fontId="140" fillId="0" borderId="76" applyNumberFormat="0" applyFill="0" applyAlignment="0" applyProtection="0"/>
    <xf numFmtId="0" fontId="29" fillId="0" borderId="0"/>
    <xf numFmtId="0" fontId="29" fillId="0" borderId="0"/>
    <xf numFmtId="0" fontId="151" fillId="0" borderId="0" applyNumberFormat="0" applyFill="0" applyBorder="0" applyAlignment="0" applyProtection="0"/>
  </cellStyleXfs>
  <cellXfs count="1475">
    <xf numFmtId="0" fontId="0" fillId="0" borderId="0" xfId="0"/>
    <xf numFmtId="0" fontId="2" fillId="0" borderId="0" xfId="0" applyFont="1"/>
    <xf numFmtId="0" fontId="5" fillId="0" borderId="0" xfId="0" applyFont="1"/>
    <xf numFmtId="0" fontId="6" fillId="0" borderId="0" xfId="0" applyFont="1"/>
    <xf numFmtId="0" fontId="0" fillId="0" borderId="0" xfId="0" applyFont="1"/>
    <xf numFmtId="0" fontId="1" fillId="0" borderId="0" xfId="0" applyFont="1"/>
    <xf numFmtId="0" fontId="1" fillId="0" borderId="3" xfId="0" applyFont="1" applyBorder="1"/>
    <xf numFmtId="0" fontId="0" fillId="0" borderId="0" xfId="0" applyBorder="1"/>
    <xf numFmtId="0" fontId="1" fillId="0" borderId="9" xfId="0" applyFont="1" applyBorder="1" applyAlignment="1">
      <alignment horizontal="center"/>
    </xf>
    <xf numFmtId="0" fontId="1" fillId="0" borderId="12" xfId="0" applyFont="1" applyBorder="1" applyAlignment="1">
      <alignment horizontal="center"/>
    </xf>
    <xf numFmtId="0" fontId="1" fillId="0" borderId="6" xfId="0" applyFont="1" applyBorder="1" applyAlignment="1">
      <alignment horizontal="center"/>
    </xf>
    <xf numFmtId="0" fontId="0" fillId="0" borderId="0" xfId="0" applyFont="1" applyFill="1" applyBorder="1"/>
    <xf numFmtId="0" fontId="4" fillId="0" borderId="0" xfId="0" applyFont="1" applyFill="1" applyBorder="1"/>
    <xf numFmtId="0" fontId="0" fillId="0" borderId="15" xfId="0" applyBorder="1"/>
    <xf numFmtId="0" fontId="1" fillId="0" borderId="6" xfId="0" applyFont="1" applyBorder="1" applyAlignment="1">
      <alignment horizontal="center" vertical="top" wrapText="1"/>
    </xf>
    <xf numFmtId="1" fontId="0" fillId="0" borderId="0" xfId="0" applyNumberFormat="1" applyFill="1" applyBorder="1" applyAlignment="1">
      <alignment horizontal="center"/>
    </xf>
    <xf numFmtId="0" fontId="0" fillId="0" borderId="0" xfId="0" applyFill="1" applyBorder="1"/>
    <xf numFmtId="0" fontId="0" fillId="0" borderId="0" xfId="0" applyFill="1"/>
    <xf numFmtId="0" fontId="15" fillId="0" borderId="0" xfId="0" applyFont="1" applyAlignment="1">
      <alignment horizontal="left"/>
    </xf>
    <xf numFmtId="0" fontId="0" fillId="0" borderId="0" xfId="0" applyAlignment="1">
      <alignment wrapText="1"/>
    </xf>
    <xf numFmtId="0" fontId="1" fillId="0" borderId="12" xfId="0" applyFont="1" applyBorder="1" applyAlignment="1">
      <alignment horizontal="center" vertical="top" wrapText="1"/>
    </xf>
    <xf numFmtId="0" fontId="1" fillId="0" borderId="9" xfId="0" applyFont="1" applyBorder="1" applyAlignment="1">
      <alignment horizontal="center" vertical="top" wrapText="1"/>
    </xf>
    <xf numFmtId="164" fontId="0" fillId="0" borderId="0" xfId="0" applyNumberFormat="1" applyFont="1" applyFill="1" applyBorder="1" applyAlignment="1">
      <alignment horizontal="center"/>
    </xf>
    <xf numFmtId="167" fontId="0" fillId="0" borderId="6" xfId="0" applyNumberFormat="1" applyFont="1" applyFill="1" applyBorder="1" applyAlignment="1">
      <alignment horizontal="center"/>
    </xf>
    <xf numFmtId="0" fontId="0" fillId="0" borderId="0" xfId="0" applyFont="1" applyFill="1" applyBorder="1" applyAlignment="1">
      <alignment horizontal="center"/>
    </xf>
    <xf numFmtId="164" fontId="0" fillId="0" borderId="0" xfId="0" applyNumberFormat="1" applyFill="1" applyBorder="1" applyAlignment="1">
      <alignment horizontal="center"/>
    </xf>
    <xf numFmtId="1" fontId="0" fillId="0" borderId="6" xfId="0" applyNumberFormat="1" applyFill="1" applyBorder="1" applyAlignment="1">
      <alignment horizontal="center"/>
    </xf>
    <xf numFmtId="164" fontId="0" fillId="0" borderId="2" xfId="0" applyNumberFormat="1" applyFont="1" applyFill="1" applyBorder="1" applyAlignment="1">
      <alignment horizontal="center"/>
    </xf>
    <xf numFmtId="1" fontId="0" fillId="0" borderId="0" xfId="0" applyNumberFormat="1" applyFill="1" applyAlignment="1">
      <alignment horizontal="center"/>
    </xf>
    <xf numFmtId="0" fontId="11" fillId="0" borderId="0" xfId="0" applyFont="1" applyFill="1" applyBorder="1" applyAlignment="1">
      <alignment horizontal="center" vertical="center"/>
    </xf>
    <xf numFmtId="0" fontId="1" fillId="0" borderId="0" xfId="0" applyFont="1" applyBorder="1"/>
    <xf numFmtId="1" fontId="0" fillId="0" borderId="0" xfId="0" applyNumberFormat="1"/>
    <xf numFmtId="0" fontId="0" fillId="0" borderId="0" xfId="0" applyFont="1" applyBorder="1"/>
    <xf numFmtId="0" fontId="13" fillId="0" borderId="0" xfId="0" applyFont="1"/>
    <xf numFmtId="0" fontId="17" fillId="0" borderId="0" xfId="0" applyFont="1"/>
    <xf numFmtId="0" fontId="0" fillId="0" borderId="0" xfId="0" applyAlignment="1">
      <alignment vertical="center"/>
    </xf>
    <xf numFmtId="0" fontId="7" fillId="0" borderId="0" xfId="6" applyFont="1" applyFill="1" applyBorder="1" applyAlignment="1"/>
    <xf numFmtId="0" fontId="0" fillId="0" borderId="14" xfId="0" applyBorder="1"/>
    <xf numFmtId="1" fontId="0" fillId="0" borderId="2" xfId="0" applyNumberFormat="1" applyBorder="1" applyAlignment="1">
      <alignment horizontal="center"/>
    </xf>
    <xf numFmtId="164" fontId="0" fillId="0" borderId="0" xfId="0" applyNumberFormat="1"/>
    <xf numFmtId="0" fontId="0" fillId="0" borderId="13" xfId="0" applyFont="1" applyBorder="1" applyAlignment="1">
      <alignment horizontal="left" vertical="center"/>
    </xf>
    <xf numFmtId="0" fontId="0" fillId="0" borderId="14" xfId="0" applyFont="1" applyBorder="1" applyAlignment="1">
      <alignment horizontal="left" vertical="center"/>
    </xf>
    <xf numFmtId="0" fontId="0" fillId="0" borderId="15" xfId="0" applyFont="1" applyFill="1" applyBorder="1" applyAlignment="1">
      <alignment horizontal="left" vertical="center"/>
    </xf>
    <xf numFmtId="1" fontId="2" fillId="0" borderId="0" xfId="0" applyNumberFormat="1" applyFont="1" applyAlignment="1">
      <alignment horizontal="center"/>
    </xf>
    <xf numFmtId="0" fontId="2" fillId="0" borderId="0" xfId="0" applyFont="1" applyBorder="1"/>
    <xf numFmtId="0" fontId="2" fillId="0" borderId="0" xfId="0" applyFont="1" applyBorder="1" applyAlignment="1">
      <alignment vertical="center" wrapText="1"/>
    </xf>
    <xf numFmtId="0" fontId="0" fillId="0" borderId="13" xfId="0" applyBorder="1"/>
    <xf numFmtId="0" fontId="2" fillId="0" borderId="13" xfId="0" applyFont="1" applyBorder="1"/>
    <xf numFmtId="0" fontId="2" fillId="0" borderId="14" xfId="0" applyFont="1" applyBorder="1"/>
    <xf numFmtId="0" fontId="2" fillId="0" borderId="15" xfId="0" applyFont="1" applyBorder="1"/>
    <xf numFmtId="0" fontId="20" fillId="0" borderId="0" xfId="0" applyFont="1"/>
    <xf numFmtId="0" fontId="21" fillId="0" borderId="0" xfId="0" applyFont="1"/>
    <xf numFmtId="1" fontId="19" fillId="0" borderId="0" xfId="0" applyNumberFormat="1" applyFont="1" applyAlignment="1">
      <alignment horizontal="center"/>
    </xf>
    <xf numFmtId="1" fontId="19" fillId="0" borderId="0" xfId="0" applyNumberFormat="1" applyFont="1" applyAlignment="1">
      <alignment horizontal="center" vertical="center"/>
    </xf>
    <xf numFmtId="167" fontId="0" fillId="0" borderId="0" xfId="0" applyNumberFormat="1"/>
    <xf numFmtId="0" fontId="8" fillId="0" borderId="0" xfId="8" applyFont="1" applyBorder="1" applyAlignment="1">
      <alignment horizontal="left" vertical="center" wrapText="1"/>
    </xf>
    <xf numFmtId="1" fontId="7" fillId="0" borderId="0" xfId="6" applyNumberFormat="1" applyFont="1" applyFill="1" applyBorder="1" applyAlignment="1">
      <alignment horizontal="center"/>
    </xf>
    <xf numFmtId="0" fontId="17" fillId="0" borderId="0" xfId="0" applyFont="1" applyBorder="1"/>
    <xf numFmtId="0" fontId="24" fillId="0" borderId="0" xfId="0" applyFont="1" applyBorder="1"/>
    <xf numFmtId="0" fontId="11" fillId="0" borderId="0" xfId="0" applyFont="1" applyBorder="1"/>
    <xf numFmtId="0" fontId="25" fillId="0" borderId="0" xfId="0" applyFont="1" applyBorder="1"/>
    <xf numFmtId="2" fontId="0" fillId="0" borderId="0" xfId="0" applyNumberFormat="1" applyFill="1" applyAlignment="1">
      <alignment horizontal="center"/>
    </xf>
    <xf numFmtId="169" fontId="0" fillId="0" borderId="0" xfId="0" applyNumberFormat="1" applyFill="1" applyAlignment="1">
      <alignment horizontal="right"/>
    </xf>
    <xf numFmtId="0" fontId="7" fillId="0" borderId="0" xfId="0" applyFont="1" applyAlignment="1">
      <alignment horizontal="center" wrapText="1"/>
    </xf>
    <xf numFmtId="0" fontId="26" fillId="0" borderId="0" xfId="0" applyFont="1" applyFill="1" applyBorder="1" applyAlignment="1">
      <alignment horizontal="center"/>
    </xf>
    <xf numFmtId="0" fontId="27" fillId="0" borderId="0" xfId="0" applyFont="1"/>
    <xf numFmtId="1" fontId="27" fillId="0" borderId="0" xfId="0" applyNumberFormat="1" applyFont="1"/>
    <xf numFmtId="0" fontId="27" fillId="0" borderId="0" xfId="0" applyFont="1" applyFill="1" applyBorder="1" applyAlignment="1">
      <alignment horizontal="center"/>
    </xf>
    <xf numFmtId="167" fontId="27" fillId="0" borderId="0" xfId="0" applyNumberFormat="1" applyFont="1" applyAlignment="1">
      <alignment horizontal="center"/>
    </xf>
    <xf numFmtId="1" fontId="27" fillId="0" borderId="0" xfId="0" applyNumberFormat="1" applyFont="1" applyAlignment="1">
      <alignment horizontal="center"/>
    </xf>
    <xf numFmtId="165" fontId="27" fillId="0" borderId="0" xfId="0" applyNumberFormat="1" applyFont="1" applyAlignment="1">
      <alignment horizontal="center"/>
    </xf>
    <xf numFmtId="1" fontId="27" fillId="0" borderId="0" xfId="0" applyNumberFormat="1" applyFont="1" applyFill="1" applyBorder="1" applyAlignment="1">
      <alignment horizontal="center"/>
    </xf>
    <xf numFmtId="165" fontId="27" fillId="0" borderId="0" xfId="0" applyNumberFormat="1" applyFont="1" applyFill="1" applyBorder="1" applyAlignment="1">
      <alignment horizontal="center"/>
    </xf>
    <xf numFmtId="165" fontId="27" fillId="0" borderId="0" xfId="0" applyNumberFormat="1" applyFont="1"/>
    <xf numFmtId="0" fontId="26" fillId="0" borderId="0" xfId="0" applyFont="1" applyFill="1" applyBorder="1" applyAlignment="1">
      <alignment horizontal="center" wrapText="1"/>
    </xf>
    <xf numFmtId="0" fontId="27" fillId="0" borderId="0" xfId="0" applyFont="1" applyAlignment="1">
      <alignment wrapText="1"/>
    </xf>
    <xf numFmtId="164" fontId="0" fillId="0" borderId="0" xfId="0" applyNumberFormat="1" applyFill="1" applyAlignment="1"/>
    <xf numFmtId="0" fontId="7" fillId="0" borderId="0" xfId="0" applyFont="1" applyFill="1" applyBorder="1"/>
    <xf numFmtId="0" fontId="0" fillId="0" borderId="15" xfId="0" applyFont="1" applyBorder="1" applyAlignment="1">
      <alignment horizontal="left" vertical="center"/>
    </xf>
    <xf numFmtId="167" fontId="9" fillId="0" borderId="0" xfId="13" applyNumberFormat="1" applyFont="1" applyBorder="1" applyAlignment="1">
      <alignment horizontal="right" vertical="center"/>
    </xf>
    <xf numFmtId="168" fontId="9" fillId="0" borderId="0" xfId="13" applyNumberFormat="1" applyFont="1" applyBorder="1" applyAlignment="1">
      <alignment horizontal="right" vertical="center"/>
    </xf>
    <xf numFmtId="0" fontId="0" fillId="0" borderId="6" xfId="0" applyFont="1" applyBorder="1" applyAlignment="1">
      <alignment vertical="center"/>
    </xf>
    <xf numFmtId="170" fontId="0" fillId="0" borderId="0" xfId="6" applyNumberFormat="1" applyFont="1" applyFill="1" applyBorder="1" applyAlignment="1">
      <alignment horizontal="right"/>
    </xf>
    <xf numFmtId="1" fontId="0" fillId="0" borderId="0" xfId="6" applyNumberFormat="1" applyFont="1" applyFill="1" applyBorder="1" applyAlignment="1">
      <alignment horizontal="right"/>
    </xf>
    <xf numFmtId="1" fontId="0" fillId="0" borderId="3" xfId="6" applyNumberFormat="1" applyFont="1" applyFill="1" applyBorder="1" applyAlignment="1">
      <alignment horizontal="center"/>
    </xf>
    <xf numFmtId="1" fontId="0" fillId="0" borderId="0" xfId="6" applyNumberFormat="1" applyFont="1" applyFill="1" applyBorder="1" applyAlignment="1">
      <alignment horizontal="center"/>
    </xf>
    <xf numFmtId="164" fontId="0" fillId="0" borderId="0" xfId="6" applyNumberFormat="1" applyFont="1" applyFill="1" applyBorder="1" applyAlignment="1">
      <alignment horizontal="center"/>
    </xf>
    <xf numFmtId="164" fontId="0" fillId="0" borderId="0" xfId="0" applyNumberFormat="1" applyAlignment="1">
      <alignment horizontal="center"/>
    </xf>
    <xf numFmtId="1" fontId="2" fillId="0" borderId="0" xfId="6" applyNumberFormat="1" applyFont="1" applyFill="1" applyBorder="1" applyAlignment="1">
      <alignment horizontal="center"/>
    </xf>
    <xf numFmtId="0" fontId="29" fillId="0" borderId="0" xfId="0" applyFont="1"/>
    <xf numFmtId="0" fontId="29" fillId="0" borderId="0" xfId="0" applyFont="1" applyAlignment="1">
      <alignment horizontal="left" indent="1"/>
    </xf>
    <xf numFmtId="0" fontId="2" fillId="0" borderId="0" xfId="6" applyFont="1" applyFill="1" applyBorder="1" applyAlignment="1"/>
    <xf numFmtId="167" fontId="2" fillId="0" borderId="0" xfId="16" applyNumberFormat="1" applyFont="1" applyBorder="1" applyAlignment="1">
      <alignment horizontal="center" vertical="center"/>
    </xf>
    <xf numFmtId="168" fontId="2" fillId="0" borderId="0" xfId="16" applyNumberFormat="1" applyFont="1" applyBorder="1" applyAlignment="1">
      <alignment horizontal="center" vertical="center"/>
    </xf>
    <xf numFmtId="167" fontId="2" fillId="0" borderId="0" xfId="11" applyNumberFormat="1" applyFont="1" applyBorder="1" applyAlignment="1">
      <alignment horizontal="center" vertical="center"/>
    </xf>
    <xf numFmtId="167" fontId="2" fillId="0" borderId="0" xfId="15" applyNumberFormat="1" applyFont="1" applyBorder="1" applyAlignment="1">
      <alignment horizontal="center" vertical="center"/>
    </xf>
    <xf numFmtId="168" fontId="2" fillId="0" borderId="0" xfId="15" applyNumberFormat="1" applyFont="1" applyBorder="1" applyAlignment="1">
      <alignment horizontal="center" vertical="center"/>
    </xf>
    <xf numFmtId="167" fontId="2" fillId="0" borderId="0" xfId="14" applyNumberFormat="1" applyFont="1" applyBorder="1" applyAlignment="1">
      <alignment horizontal="center" vertical="center"/>
    </xf>
    <xf numFmtId="168" fontId="2" fillId="0" borderId="0" xfId="14" applyNumberFormat="1" applyFont="1" applyBorder="1" applyAlignment="1">
      <alignment horizontal="center" vertical="center"/>
    </xf>
    <xf numFmtId="164" fontId="0" fillId="0" borderId="2" xfId="6" applyNumberFormat="1" applyFont="1" applyFill="1" applyBorder="1" applyAlignment="1">
      <alignment horizontal="center"/>
    </xf>
    <xf numFmtId="164" fontId="29" fillId="0" borderId="0" xfId="6" applyNumberFormat="1" applyFont="1" applyFill="1" applyBorder="1" applyAlignment="1">
      <alignment horizontal="center"/>
    </xf>
    <xf numFmtId="164" fontId="29" fillId="0" borderId="9" xfId="6" applyNumberFormat="1" applyFont="1" applyFill="1" applyBorder="1" applyAlignment="1">
      <alignment horizontal="center"/>
    </xf>
    <xf numFmtId="164" fontId="2" fillId="0" borderId="0" xfId="6" applyNumberFormat="1" applyFont="1" applyFill="1" applyBorder="1" applyAlignment="1">
      <alignment horizontal="center"/>
    </xf>
    <xf numFmtId="164" fontId="2" fillId="0" borderId="9" xfId="6" applyNumberFormat="1" applyFont="1" applyFill="1" applyBorder="1" applyAlignment="1">
      <alignment horizontal="center"/>
    </xf>
    <xf numFmtId="164" fontId="0" fillId="0" borderId="10" xfId="6" applyNumberFormat="1" applyFont="1" applyFill="1" applyBorder="1" applyAlignment="1">
      <alignment horizontal="center"/>
    </xf>
    <xf numFmtId="164" fontId="0" fillId="0" borderId="11" xfId="6" applyNumberFormat="1" applyFont="1" applyFill="1" applyBorder="1" applyAlignment="1">
      <alignment horizontal="center"/>
    </xf>
    <xf numFmtId="164" fontId="2" fillId="0" borderId="11" xfId="6" applyNumberFormat="1" applyFont="1" applyFill="1" applyBorder="1" applyAlignment="1">
      <alignment horizontal="center"/>
    </xf>
    <xf numFmtId="164" fontId="29" fillId="0" borderId="12" xfId="6" applyNumberFormat="1" applyFont="1" applyFill="1" applyBorder="1" applyAlignment="1">
      <alignment horizontal="center"/>
    </xf>
    <xf numFmtId="1" fontId="31" fillId="0" borderId="0" xfId="1" applyNumberFormat="1" applyFont="1" applyFill="1" applyBorder="1" applyAlignment="1">
      <alignment horizontal="center" vertical="center"/>
    </xf>
    <xf numFmtId="167" fontId="2" fillId="0" borderId="0" xfId="13" applyNumberFormat="1" applyFont="1" applyFill="1" applyBorder="1" applyAlignment="1">
      <alignment horizontal="center" vertical="center"/>
    </xf>
    <xf numFmtId="168" fontId="2" fillId="0" borderId="0" xfId="13" applyNumberFormat="1" applyFont="1" applyFill="1" applyBorder="1" applyAlignment="1">
      <alignment horizontal="center" vertical="center"/>
    </xf>
    <xf numFmtId="1" fontId="2" fillId="0" borderId="0" xfId="0" applyNumberFormat="1" applyFont="1" applyFill="1" applyBorder="1" applyAlignment="1">
      <alignment horizontal="center"/>
    </xf>
    <xf numFmtId="0" fontId="1" fillId="0" borderId="3" xfId="0" applyFont="1" applyBorder="1" applyAlignment="1">
      <alignment horizontal="center" vertical="top" wrapText="1"/>
    </xf>
    <xf numFmtId="0" fontId="34" fillId="0" borderId="0" xfId="0" applyFont="1"/>
    <xf numFmtId="0" fontId="0" fillId="0" borderId="2" xfId="0" applyBorder="1"/>
    <xf numFmtId="167" fontId="2" fillId="0" borderId="0" xfId="19" applyNumberFormat="1" applyFont="1" applyFill="1" applyBorder="1" applyAlignment="1">
      <alignment horizontal="center" vertical="center"/>
    </xf>
    <xf numFmtId="168" fontId="2" fillId="0" borderId="0" xfId="19" applyNumberFormat="1" applyFont="1" applyFill="1" applyBorder="1" applyAlignment="1">
      <alignment horizontal="center" vertical="center"/>
    </xf>
    <xf numFmtId="167" fontId="2" fillId="0" borderId="1" xfId="14" applyNumberFormat="1" applyFont="1" applyFill="1" applyBorder="1" applyAlignment="1">
      <alignment horizontal="center" vertical="center"/>
    </xf>
    <xf numFmtId="167" fontId="2" fillId="0" borderId="6" xfId="14" applyNumberFormat="1" applyFont="1" applyFill="1" applyBorder="1" applyAlignment="1">
      <alignment horizontal="center" vertical="center"/>
    </xf>
    <xf numFmtId="167" fontId="2" fillId="0" borderId="0" xfId="14" applyNumberFormat="1" applyFont="1" applyFill="1" applyBorder="1" applyAlignment="1">
      <alignment horizontal="center" vertical="center"/>
    </xf>
    <xf numFmtId="167" fontId="2" fillId="0" borderId="0" xfId="15" applyNumberFormat="1" applyFont="1" applyFill="1" applyBorder="1" applyAlignment="1">
      <alignment horizontal="center" vertical="center"/>
    </xf>
    <xf numFmtId="167" fontId="2" fillId="0" borderId="6" xfId="15" applyNumberFormat="1" applyFont="1" applyFill="1" applyBorder="1" applyAlignment="1">
      <alignment horizontal="center" vertical="center"/>
    </xf>
    <xf numFmtId="168" fontId="2" fillId="0" borderId="10" xfId="14" applyNumberFormat="1" applyFont="1" applyFill="1" applyBorder="1" applyAlignment="1">
      <alignment horizontal="center" vertical="center"/>
    </xf>
    <xf numFmtId="168" fontId="2" fillId="0" borderId="12" xfId="14" applyNumberFormat="1" applyFont="1" applyFill="1" applyBorder="1" applyAlignment="1">
      <alignment horizontal="center" vertical="center"/>
    </xf>
    <xf numFmtId="168" fontId="2" fillId="0" borderId="12" xfId="15" applyNumberFormat="1" applyFont="1" applyFill="1" applyBorder="1" applyAlignment="1">
      <alignment horizontal="center" vertical="center"/>
    </xf>
    <xf numFmtId="167" fontId="2" fillId="0" borderId="1" xfId="15" applyNumberFormat="1" applyFont="1" applyFill="1" applyBorder="1" applyAlignment="1">
      <alignment horizontal="center" vertical="center"/>
    </xf>
    <xf numFmtId="167" fontId="2" fillId="3" borderId="0" xfId="5" applyNumberFormat="1" applyFont="1" applyFill="1" applyBorder="1" applyAlignment="1">
      <alignment horizontal="center" vertical="center"/>
    </xf>
    <xf numFmtId="168" fontId="2" fillId="7" borderId="0" xfId="5" applyNumberFormat="1" applyFont="1" applyFill="1" applyBorder="1" applyAlignment="1">
      <alignment horizontal="center" vertical="center"/>
    </xf>
    <xf numFmtId="1" fontId="0" fillId="0" borderId="0" xfId="6" applyNumberFormat="1" applyFont="1" applyBorder="1" applyAlignment="1">
      <alignment horizontal="center"/>
    </xf>
    <xf numFmtId="164" fontId="0" fillId="0" borderId="11" xfId="6" applyNumberFormat="1" applyFont="1" applyBorder="1" applyAlignment="1">
      <alignment horizontal="center"/>
    </xf>
    <xf numFmtId="167" fontId="2" fillId="0" borderId="28" xfId="22" applyNumberFormat="1" applyFont="1" applyBorder="1" applyAlignment="1">
      <alignment horizontal="center" vertical="center"/>
    </xf>
    <xf numFmtId="168" fontId="2" fillId="0" borderId="29" xfId="22" applyNumberFormat="1" applyFont="1" applyBorder="1" applyAlignment="1">
      <alignment horizontal="center" vertical="center"/>
    </xf>
    <xf numFmtId="167" fontId="2" fillId="0" borderId="29" xfId="22" applyNumberFormat="1" applyFont="1" applyBorder="1" applyAlignment="1">
      <alignment horizontal="center" vertical="center"/>
    </xf>
    <xf numFmtId="168" fontId="2" fillId="0" borderId="30" xfId="22" applyNumberFormat="1" applyFont="1" applyBorder="1" applyAlignment="1">
      <alignment horizontal="center" vertical="center"/>
    </xf>
    <xf numFmtId="164" fontId="0" fillId="0" borderId="4" xfId="6" applyNumberFormat="1" applyFont="1" applyFill="1" applyBorder="1" applyAlignment="1">
      <alignment horizontal="center"/>
    </xf>
    <xf numFmtId="1" fontId="0" fillId="0" borderId="5" xfId="6" applyNumberFormat="1" applyFont="1" applyFill="1" applyBorder="1" applyAlignment="1">
      <alignment horizontal="center"/>
    </xf>
    <xf numFmtId="167" fontId="2" fillId="0" borderId="32" xfId="22" applyNumberFormat="1" applyFont="1" applyBorder="1" applyAlignment="1">
      <alignment horizontal="center" vertical="center"/>
    </xf>
    <xf numFmtId="1" fontId="2" fillId="0" borderId="0" xfId="0" applyNumberFormat="1" applyFont="1" applyBorder="1" applyAlignment="1">
      <alignment horizontal="center"/>
    </xf>
    <xf numFmtId="164" fontId="2" fillId="0" borderId="11" xfId="0" applyNumberFormat="1" applyFont="1" applyBorder="1" applyAlignment="1">
      <alignment horizontal="center"/>
    </xf>
    <xf numFmtId="164" fontId="2" fillId="0" borderId="0" xfId="0" applyNumberFormat="1" applyFont="1" applyBorder="1" applyAlignment="1">
      <alignment horizontal="center"/>
    </xf>
    <xf numFmtId="1" fontId="2" fillId="0" borderId="3" xfId="0" applyNumberFormat="1" applyFont="1" applyBorder="1" applyAlignment="1">
      <alignment horizontal="center"/>
    </xf>
    <xf numFmtId="1" fontId="2" fillId="0" borderId="0" xfId="6" applyNumberFormat="1" applyFont="1" applyBorder="1" applyAlignment="1">
      <alignment horizontal="center"/>
    </xf>
    <xf numFmtId="164" fontId="2" fillId="0" borderId="11" xfId="6" applyNumberFormat="1" applyFont="1" applyBorder="1" applyAlignment="1">
      <alignment horizontal="center"/>
    </xf>
    <xf numFmtId="164" fontId="2" fillId="0" borderId="0" xfId="6" applyNumberFormat="1" applyFont="1" applyBorder="1" applyAlignment="1">
      <alignment horizontal="center"/>
    </xf>
    <xf numFmtId="1" fontId="2" fillId="0" borderId="3" xfId="6" applyNumberFormat="1" applyFont="1" applyBorder="1" applyAlignment="1">
      <alignment horizontal="center"/>
    </xf>
    <xf numFmtId="0" fontId="5" fillId="0" borderId="0" xfId="0" applyFont="1" applyBorder="1"/>
    <xf numFmtId="167" fontId="2" fillId="0" borderId="0" xfId="25" applyNumberFormat="1" applyFont="1" applyFill="1" applyBorder="1" applyAlignment="1">
      <alignment horizontal="center" vertical="center"/>
    </xf>
    <xf numFmtId="0" fontId="17" fillId="0" borderId="0" xfId="0" applyFont="1" applyAlignment="1">
      <alignment horizontal="center"/>
    </xf>
    <xf numFmtId="1" fontId="0" fillId="0" borderId="1" xfId="0" applyNumberFormat="1" applyFill="1" applyBorder="1" applyAlignment="1">
      <alignment horizontal="center"/>
    </xf>
    <xf numFmtId="167" fontId="31" fillId="0" borderId="0" xfId="34" applyNumberFormat="1" applyFont="1" applyFill="1" applyBorder="1" applyAlignment="1">
      <alignment horizontal="center" vertical="center"/>
    </xf>
    <xf numFmtId="168" fontId="31" fillId="0" borderId="0" xfId="34" applyNumberFormat="1" applyFont="1" applyFill="1" applyBorder="1" applyAlignment="1">
      <alignment horizontal="center" vertical="center"/>
    </xf>
    <xf numFmtId="1" fontId="0" fillId="0" borderId="39" xfId="0" applyNumberFormat="1" applyFill="1" applyBorder="1" applyAlignment="1">
      <alignment horizontal="center"/>
    </xf>
    <xf numFmtId="168" fontId="2" fillId="0" borderId="4" xfId="32" applyNumberFormat="1" applyFont="1" applyFill="1" applyBorder="1" applyAlignment="1">
      <alignment horizontal="center" vertical="center"/>
    </xf>
    <xf numFmtId="168" fontId="31" fillId="0" borderId="11" xfId="33" applyNumberFormat="1" applyFont="1" applyFill="1" applyBorder="1" applyAlignment="1">
      <alignment horizontal="center" vertical="center"/>
    </xf>
    <xf numFmtId="168" fontId="5" fillId="0" borderId="0" xfId="27" applyNumberFormat="1" applyFont="1" applyBorder="1" applyAlignment="1">
      <alignment horizontal="center" vertical="center"/>
    </xf>
    <xf numFmtId="167" fontId="5" fillId="0" borderId="0" xfId="27" applyNumberFormat="1" applyFont="1" applyBorder="1" applyAlignment="1">
      <alignment horizontal="center" vertical="center"/>
    </xf>
    <xf numFmtId="168" fontId="2" fillId="0" borderId="0" xfId="27" applyNumberFormat="1" applyFont="1" applyBorder="1" applyAlignment="1">
      <alignment horizontal="center" vertical="center"/>
    </xf>
    <xf numFmtId="0" fontId="0" fillId="0" borderId="40" xfId="0" applyBorder="1"/>
    <xf numFmtId="1" fontId="0" fillId="0" borderId="39" xfId="6" applyNumberFormat="1" applyFont="1" applyFill="1" applyBorder="1" applyAlignment="1">
      <alignment horizontal="center"/>
    </xf>
    <xf numFmtId="1" fontId="0" fillId="0" borderId="0" xfId="0" applyNumberFormat="1" applyAlignment="1">
      <alignment horizontal="center" wrapText="1"/>
    </xf>
    <xf numFmtId="0" fontId="2" fillId="0" borderId="0" xfId="0" applyFont="1" applyFill="1" applyBorder="1"/>
    <xf numFmtId="167" fontId="2" fillId="0" borderId="0" xfId="9" applyNumberFormat="1" applyFont="1" applyFill="1" applyBorder="1" applyAlignment="1">
      <alignment horizontal="center" vertical="center"/>
    </xf>
    <xf numFmtId="0" fontId="1" fillId="0" borderId="0" xfId="0" applyFont="1" applyBorder="1" applyAlignment="1">
      <alignment horizontal="center"/>
    </xf>
    <xf numFmtId="0" fontId="1" fillId="0" borderId="39" xfId="0" applyFont="1" applyBorder="1" applyAlignment="1">
      <alignment horizontal="center"/>
    </xf>
    <xf numFmtId="0" fontId="0" fillId="0" borderId="39" xfId="0" applyBorder="1"/>
    <xf numFmtId="0" fontId="13" fillId="0" borderId="0" xfId="0" applyFont="1" applyBorder="1"/>
    <xf numFmtId="0" fontId="2" fillId="0" borderId="6" xfId="0" applyFont="1" applyBorder="1"/>
    <xf numFmtId="168" fontId="2" fillId="0" borderId="11" xfId="32" applyNumberFormat="1" applyFont="1" applyFill="1" applyBorder="1" applyAlignment="1">
      <alignment horizontal="center" vertical="center"/>
    </xf>
    <xf numFmtId="0" fontId="2" fillId="0" borderId="47" xfId="0" applyFont="1" applyBorder="1" applyAlignment="1">
      <alignment vertical="center" wrapText="1"/>
    </xf>
    <xf numFmtId="167" fontId="0" fillId="0" borderId="39" xfId="0" applyNumberFormat="1" applyFont="1" applyFill="1" applyBorder="1" applyAlignment="1">
      <alignment horizontal="center"/>
    </xf>
    <xf numFmtId="164" fontId="31" fillId="0" borderId="4" xfId="1" applyNumberFormat="1" applyFont="1" applyFill="1" applyBorder="1" applyAlignment="1">
      <alignment horizontal="center" vertical="top"/>
    </xf>
    <xf numFmtId="165" fontId="31" fillId="0" borderId="0" xfId="2" applyNumberFormat="1" applyFont="1" applyFill="1" applyBorder="1" applyAlignment="1">
      <alignment horizontal="center" vertical="top"/>
    </xf>
    <xf numFmtId="164" fontId="31" fillId="0" borderId="48" xfId="1" applyNumberFormat="1" applyFont="1" applyFill="1" applyBorder="1" applyAlignment="1">
      <alignment horizontal="center" vertical="top"/>
    </xf>
    <xf numFmtId="164" fontId="31" fillId="0" borderId="45" xfId="1" applyNumberFormat="1" applyFont="1" applyFill="1" applyBorder="1" applyAlignment="1">
      <alignment horizontal="center" vertical="top"/>
    </xf>
    <xf numFmtId="0" fontId="11" fillId="0" borderId="49" xfId="0" applyFont="1" applyFill="1" applyBorder="1" applyAlignment="1">
      <alignment horizontal="center" vertical="center"/>
    </xf>
    <xf numFmtId="0" fontId="0" fillId="0" borderId="40" xfId="0" applyFont="1" applyBorder="1" applyAlignment="1">
      <alignment horizontal="left" vertical="center"/>
    </xf>
    <xf numFmtId="1" fontId="0" fillId="0" borderId="47" xfId="0" applyNumberFormat="1" applyBorder="1" applyAlignment="1">
      <alignment horizontal="center"/>
    </xf>
    <xf numFmtId="1" fontId="0" fillId="0" borderId="0" xfId="0" applyNumberFormat="1" applyAlignment="1">
      <alignment horizontal="center"/>
    </xf>
    <xf numFmtId="0" fontId="0" fillId="0" borderId="0" xfId="0" applyAlignment="1">
      <alignment horizontal="center"/>
    </xf>
    <xf numFmtId="0" fontId="0" fillId="0" borderId="0" xfId="0" applyBorder="1" applyAlignment="1">
      <alignment horizontal="center"/>
    </xf>
    <xf numFmtId="1" fontId="0" fillId="0" borderId="0" xfId="0" applyNumberFormat="1" applyBorder="1" applyAlignment="1">
      <alignment horizontal="center"/>
    </xf>
    <xf numFmtId="0" fontId="0" fillId="0" borderId="3" xfId="0" applyFont="1" applyBorder="1"/>
    <xf numFmtId="0" fontId="0" fillId="0" borderId="6" xfId="0" applyFont="1" applyBorder="1"/>
    <xf numFmtId="0" fontId="0" fillId="0" borderId="3" xfId="0" applyFont="1" applyBorder="1" applyAlignment="1">
      <alignment vertical="center"/>
    </xf>
    <xf numFmtId="0" fontId="0" fillId="0" borderId="0" xfId="0" applyFont="1" applyBorder="1" applyAlignment="1">
      <alignment vertical="center"/>
    </xf>
    <xf numFmtId="0" fontId="0" fillId="0" borderId="1" xfId="0" applyFont="1" applyBorder="1"/>
    <xf numFmtId="167" fontId="38" fillId="0" borderId="0" xfId="62" applyNumberFormat="1" applyFont="1" applyBorder="1" applyAlignment="1">
      <alignment horizontal="center" vertical="top"/>
    </xf>
    <xf numFmtId="168" fontId="38" fillId="0" borderId="0" xfId="62" applyNumberFormat="1" applyFont="1" applyBorder="1" applyAlignment="1">
      <alignment horizontal="center" vertical="top"/>
    </xf>
    <xf numFmtId="167" fontId="2" fillId="0" borderId="0" xfId="62" applyNumberFormat="1" applyFont="1" applyBorder="1" applyAlignment="1">
      <alignment horizontal="center" vertical="top"/>
    </xf>
    <xf numFmtId="168" fontId="2" fillId="0" borderId="0" xfId="62" applyNumberFormat="1" applyFont="1" applyBorder="1" applyAlignment="1">
      <alignment horizontal="center" vertical="top"/>
    </xf>
    <xf numFmtId="167" fontId="2" fillId="0" borderId="3" xfId="10" applyNumberFormat="1" applyFont="1" applyFill="1" applyBorder="1" applyAlignment="1">
      <alignment horizontal="center" vertical="center"/>
    </xf>
    <xf numFmtId="168" fontId="2" fillId="0" borderId="11" xfId="10" applyNumberFormat="1" applyFont="1" applyFill="1" applyBorder="1" applyAlignment="1">
      <alignment horizontal="center" vertical="center"/>
    </xf>
    <xf numFmtId="0" fontId="2" fillId="0" borderId="0" xfId="6" applyFont="1" applyBorder="1" applyAlignment="1"/>
    <xf numFmtId="1" fontId="2" fillId="0" borderId="39" xfId="6" applyNumberFormat="1" applyFont="1" applyFill="1" applyBorder="1" applyAlignment="1">
      <alignment horizontal="center"/>
    </xf>
    <xf numFmtId="1" fontId="2" fillId="0" borderId="0" xfId="6" applyNumberFormat="1" applyFont="1" applyFill="1" applyBorder="1"/>
    <xf numFmtId="170" fontId="2" fillId="0" borderId="0" xfId="6" applyNumberFormat="1" applyFont="1" applyFill="1" applyBorder="1"/>
    <xf numFmtId="0" fontId="0" fillId="0" borderId="13" xfId="0" applyFont="1" applyBorder="1"/>
    <xf numFmtId="0" fontId="0" fillId="0" borderId="2" xfId="0" applyFont="1" applyBorder="1"/>
    <xf numFmtId="0" fontId="0" fillId="0" borderId="15" xfId="0" applyFont="1" applyBorder="1"/>
    <xf numFmtId="0" fontId="0" fillId="0" borderId="9" xfId="0" applyFont="1" applyBorder="1"/>
    <xf numFmtId="167" fontId="2" fillId="0" borderId="0" xfId="20" applyNumberFormat="1" applyFont="1" applyFill="1" applyBorder="1" applyAlignment="1">
      <alignment horizontal="center" vertical="center"/>
    </xf>
    <xf numFmtId="168" fontId="2" fillId="0" borderId="0" xfId="20" applyNumberFormat="1" applyFont="1" applyFill="1" applyBorder="1" applyAlignment="1">
      <alignment horizontal="center" vertical="center"/>
    </xf>
    <xf numFmtId="167" fontId="2" fillId="0" borderId="39" xfId="20" applyNumberFormat="1" applyFont="1" applyFill="1" applyBorder="1" applyAlignment="1">
      <alignment horizontal="center" vertical="center"/>
    </xf>
    <xf numFmtId="167" fontId="2" fillId="0" borderId="6" xfId="20" applyNumberFormat="1" applyFont="1" applyFill="1" applyBorder="1" applyAlignment="1">
      <alignment horizontal="center" vertical="center"/>
    </xf>
    <xf numFmtId="0" fontId="0" fillId="0" borderId="46" xfId="0" applyBorder="1"/>
    <xf numFmtId="0" fontId="17" fillId="0" borderId="0" xfId="0" applyFont="1" applyAlignment="1">
      <alignment horizontal="center" wrapText="1"/>
    </xf>
    <xf numFmtId="170" fontId="29" fillId="0" borderId="0" xfId="56" applyNumberFormat="1" applyFont="1" applyBorder="1" applyAlignment="1">
      <alignment horizontal="right"/>
    </xf>
    <xf numFmtId="1" fontId="19" fillId="0" borderId="0" xfId="56" applyNumberFormat="1" applyFont="1" applyFill="1" applyBorder="1" applyAlignment="1">
      <alignment horizontal="right"/>
    </xf>
    <xf numFmtId="1" fontId="29" fillId="0" borderId="0" xfId="56" applyNumberFormat="1" applyFont="1" applyBorder="1" applyAlignment="1">
      <alignment horizontal="right"/>
    </xf>
    <xf numFmtId="1" fontId="0" fillId="0" borderId="0" xfId="0" applyNumberFormat="1" applyAlignment="1">
      <alignment horizontal="center"/>
    </xf>
    <xf numFmtId="168" fontId="2" fillId="0" borderId="0" xfId="9" applyNumberFormat="1" applyFont="1" applyBorder="1" applyAlignment="1">
      <alignment horizontal="center" vertical="center"/>
    </xf>
    <xf numFmtId="168" fontId="2" fillId="0" borderId="11" xfId="14" applyNumberFormat="1" applyFont="1" applyFill="1" applyBorder="1" applyAlignment="1">
      <alignment horizontal="center" vertical="center"/>
    </xf>
    <xf numFmtId="168" fontId="2" fillId="0" borderId="11" xfId="15" applyNumberFormat="1" applyFont="1" applyFill="1" applyBorder="1" applyAlignment="1">
      <alignment horizontal="center" vertical="center"/>
    </xf>
    <xf numFmtId="164" fontId="0" fillId="0" borderId="0" xfId="0" applyNumberFormat="1" applyAlignment="1">
      <alignment horizontal="center" wrapText="1"/>
    </xf>
    <xf numFmtId="167" fontId="2" fillId="0" borderId="3" xfId="14" applyNumberFormat="1" applyFont="1" applyFill="1" applyBorder="1" applyAlignment="1">
      <alignment horizontal="center" vertical="center"/>
    </xf>
    <xf numFmtId="168" fontId="2" fillId="0" borderId="0" xfId="14" applyNumberFormat="1" applyFont="1" applyFill="1" applyBorder="1" applyAlignment="1">
      <alignment horizontal="center" vertical="center"/>
    </xf>
    <xf numFmtId="168" fontId="2" fillId="0" borderId="49" xfId="14" applyNumberFormat="1" applyFont="1" applyFill="1" applyBorder="1" applyAlignment="1">
      <alignment horizontal="center" vertical="center"/>
    </xf>
    <xf numFmtId="168" fontId="2" fillId="0" borderId="9" xfId="14" applyNumberFormat="1" applyFont="1" applyFill="1" applyBorder="1" applyAlignment="1">
      <alignment horizontal="center" vertical="center"/>
    </xf>
    <xf numFmtId="168" fontId="2" fillId="0" borderId="46" xfId="14" applyNumberFormat="1" applyFont="1" applyFill="1" applyBorder="1" applyAlignment="1">
      <alignment horizontal="center" vertical="center"/>
    </xf>
    <xf numFmtId="0" fontId="33" fillId="0" borderId="0" xfId="63" applyFont="1" applyBorder="1" applyAlignment="1">
      <alignment horizontal="left" vertical="top"/>
    </xf>
    <xf numFmtId="0" fontId="33" fillId="0" borderId="0" xfId="63" applyFont="1" applyBorder="1" applyAlignment="1">
      <alignment horizontal="left" vertical="top" wrapText="1"/>
    </xf>
    <xf numFmtId="168" fontId="33" fillId="0" borderId="0" xfId="63" applyNumberFormat="1" applyFont="1" applyBorder="1" applyAlignment="1">
      <alignment horizontal="right" vertical="top"/>
    </xf>
    <xf numFmtId="167" fontId="33" fillId="0" borderId="0" xfId="63" applyNumberFormat="1" applyFont="1" applyBorder="1" applyAlignment="1">
      <alignment horizontal="center" vertical="top"/>
    </xf>
    <xf numFmtId="167" fontId="2" fillId="0" borderId="2" xfId="14" applyNumberFormat="1" applyFont="1" applyFill="1" applyBorder="1" applyAlignment="1">
      <alignment horizontal="center" vertical="center"/>
    </xf>
    <xf numFmtId="168" fontId="2" fillId="0" borderId="2" xfId="14" applyNumberFormat="1" applyFont="1" applyFill="1" applyBorder="1" applyAlignment="1">
      <alignment horizontal="center" vertical="center"/>
    </xf>
    <xf numFmtId="167" fontId="2" fillId="0" borderId="9" xfId="14" applyNumberFormat="1" applyFont="1" applyFill="1" applyBorder="1" applyAlignment="1">
      <alignment horizontal="center" vertical="center"/>
    </xf>
    <xf numFmtId="167" fontId="2" fillId="0" borderId="36" xfId="53" applyNumberFormat="1" applyFont="1" applyFill="1" applyBorder="1" applyAlignment="1">
      <alignment horizontal="center" vertical="center"/>
    </xf>
    <xf numFmtId="168" fontId="2" fillId="0" borderId="4" xfId="53" applyNumberFormat="1" applyFont="1" applyFill="1" applyBorder="1" applyAlignment="1">
      <alignment horizontal="center" vertical="center"/>
    </xf>
    <xf numFmtId="167" fontId="2" fillId="0" borderId="37" xfId="53" applyNumberFormat="1" applyFont="1" applyFill="1" applyBorder="1" applyAlignment="1">
      <alignment horizontal="center" vertical="center"/>
    </xf>
    <xf numFmtId="167" fontId="2" fillId="0" borderId="8" xfId="53" applyNumberFormat="1" applyFont="1" applyFill="1" applyBorder="1" applyAlignment="1">
      <alignment horizontal="center" vertical="center"/>
    </xf>
    <xf numFmtId="168" fontId="2" fillId="0" borderId="48" xfId="53" applyNumberFormat="1" applyFont="1" applyFill="1" applyBorder="1" applyAlignment="1">
      <alignment horizontal="center" vertical="center"/>
    </xf>
    <xf numFmtId="167" fontId="2" fillId="0" borderId="3" xfId="15" applyNumberFormat="1" applyFont="1" applyFill="1" applyBorder="1" applyAlignment="1">
      <alignment horizontal="center" vertical="center"/>
    </xf>
    <xf numFmtId="0" fontId="30" fillId="0" borderId="0" xfId="31" applyFont="1"/>
    <xf numFmtId="172" fontId="0" fillId="0" borderId="0" xfId="0" applyNumberFormat="1"/>
    <xf numFmtId="0" fontId="0" fillId="0" borderId="39" xfId="0" applyFont="1" applyBorder="1"/>
    <xf numFmtId="0" fontId="2" fillId="0" borderId="40" xfId="0" applyFont="1" applyFill="1" applyBorder="1"/>
    <xf numFmtId="0" fontId="2" fillId="0" borderId="0" xfId="6" applyFont="1" applyFill="1" applyBorder="1" applyAlignment="1">
      <alignment horizontal="left"/>
    </xf>
    <xf numFmtId="164" fontId="7" fillId="0" borderId="0" xfId="6" applyNumberFormat="1" applyFont="1" applyFill="1" applyBorder="1" applyAlignment="1">
      <alignment horizontal="center"/>
    </xf>
    <xf numFmtId="1" fontId="17" fillId="0" borderId="0" xfId="3" applyNumberFormat="1" applyFont="1" applyFill="1" applyBorder="1" applyAlignment="1">
      <alignment horizontal="center" wrapText="1"/>
    </xf>
    <xf numFmtId="170" fontId="17" fillId="0" borderId="0" xfId="3" applyNumberFormat="1" applyFont="1" applyFill="1" applyBorder="1" applyAlignment="1">
      <alignment horizontal="center" wrapText="1"/>
    </xf>
    <xf numFmtId="0" fontId="42" fillId="0" borderId="0" xfId="0" applyFont="1" applyFill="1" applyBorder="1" applyAlignment="1">
      <alignment horizontal="center" vertical="center"/>
    </xf>
    <xf numFmtId="0" fontId="17" fillId="0" borderId="0" xfId="0" applyFont="1" applyFill="1" applyBorder="1"/>
    <xf numFmtId="1" fontId="2" fillId="0" borderId="39" xfId="0" applyNumberFormat="1" applyFont="1" applyBorder="1" applyAlignment="1">
      <alignment horizontal="center"/>
    </xf>
    <xf numFmtId="0" fontId="0" fillId="0" borderId="15" xfId="0" applyFill="1" applyBorder="1"/>
    <xf numFmtId="164" fontId="2" fillId="0" borderId="49" xfId="6" applyNumberFormat="1" applyFont="1" applyFill="1" applyBorder="1" applyAlignment="1">
      <alignment horizontal="center"/>
    </xf>
    <xf numFmtId="0" fontId="44" fillId="0" borderId="39" xfId="0" applyFont="1" applyFill="1" applyBorder="1" applyAlignment="1">
      <alignment horizontal="center" vertical="center"/>
    </xf>
    <xf numFmtId="0" fontId="27" fillId="0" borderId="0" xfId="0" applyFont="1" applyFill="1" applyBorder="1"/>
    <xf numFmtId="0" fontId="10" fillId="0" borderId="0" xfId="0" applyFont="1" applyBorder="1"/>
    <xf numFmtId="0" fontId="44" fillId="0" borderId="0" xfId="0" applyFont="1" applyFill="1" applyBorder="1" applyAlignment="1">
      <alignment horizontal="center" vertical="center"/>
    </xf>
    <xf numFmtId="1" fontId="0" fillId="0" borderId="39" xfId="0" applyNumberFormat="1" applyBorder="1" applyAlignment="1">
      <alignment horizontal="right"/>
    </xf>
    <xf numFmtId="0" fontId="45" fillId="0" borderId="0" xfId="0" applyFont="1" applyFill="1" applyBorder="1" applyAlignment="1">
      <alignment horizontal="center" vertical="center"/>
    </xf>
    <xf numFmtId="1" fontId="0" fillId="4" borderId="39" xfId="0" applyNumberFormat="1" applyFill="1" applyBorder="1" applyAlignment="1">
      <alignment horizontal="right"/>
    </xf>
    <xf numFmtId="0" fontId="2" fillId="0" borderId="40" xfId="6" applyFont="1" applyBorder="1" applyAlignment="1"/>
    <xf numFmtId="0" fontId="2" fillId="0" borderId="40" xfId="57" applyFont="1" applyFill="1" applyBorder="1" applyAlignment="1"/>
    <xf numFmtId="0" fontId="2" fillId="0" borderId="40" xfId="57" applyFont="1" applyFill="1" applyBorder="1" applyAlignment="1">
      <alignment horizontal="left"/>
    </xf>
    <xf numFmtId="0" fontId="2" fillId="0" borderId="40" xfId="57" applyFont="1" applyBorder="1" applyAlignment="1"/>
    <xf numFmtId="164" fontId="2" fillId="0" borderId="40" xfId="6" applyNumberFormat="1" applyFont="1" applyBorder="1" applyAlignment="1"/>
    <xf numFmtId="0" fontId="29" fillId="0" borderId="40" xfId="56" applyFont="1" applyFill="1" applyBorder="1"/>
    <xf numFmtId="0" fontId="2" fillId="0" borderId="40" xfId="6" applyFont="1" applyBorder="1" applyAlignment="1">
      <alignment horizontal="left"/>
    </xf>
    <xf numFmtId="0" fontId="0" fillId="0" borderId="6" xfId="0" applyFont="1" applyBorder="1" applyAlignment="1">
      <alignment vertical="center" wrapText="1"/>
    </xf>
    <xf numFmtId="0" fontId="32" fillId="0" borderId="0" xfId="0" applyFont="1" applyBorder="1"/>
    <xf numFmtId="1" fontId="0" fillId="0" borderId="0" xfId="0" applyNumberFormat="1" applyBorder="1"/>
    <xf numFmtId="0" fontId="32" fillId="0" borderId="0" xfId="57" applyFont="1" applyFill="1" applyBorder="1" applyAlignment="1"/>
    <xf numFmtId="1" fontId="0" fillId="0" borderId="0" xfId="0" applyNumberFormat="1" applyAlignment="1">
      <alignment horizontal="center"/>
    </xf>
    <xf numFmtId="0" fontId="2" fillId="0" borderId="40" xfId="6" applyFont="1" applyFill="1" applyBorder="1" applyAlignment="1">
      <alignment horizontal="left"/>
    </xf>
    <xf numFmtId="0" fontId="2" fillId="0" borderId="39" xfId="0" applyFont="1" applyBorder="1"/>
    <xf numFmtId="170" fontId="3" fillId="0" borderId="0" xfId="59" applyNumberFormat="1" applyFont="1" applyFill="1" applyBorder="1" applyAlignment="1">
      <alignment vertical="center" wrapText="1"/>
    </xf>
    <xf numFmtId="170" fontId="2" fillId="0" borderId="0" xfId="59" applyNumberFormat="1" applyFont="1" applyFill="1" applyBorder="1" applyAlignment="1">
      <alignment vertical="center"/>
    </xf>
    <xf numFmtId="1" fontId="0" fillId="0" borderId="0" xfId="0" applyNumberFormat="1" applyBorder="1" applyAlignment="1">
      <alignment horizontal="right"/>
    </xf>
    <xf numFmtId="0" fontId="1" fillId="0" borderId="0" xfId="0" applyFont="1" applyFill="1" applyBorder="1" applyAlignment="1">
      <alignment horizontal="center"/>
    </xf>
    <xf numFmtId="1" fontId="3" fillId="0" borderId="0" xfId="1862" applyNumberFormat="1" applyFont="1" applyFill="1" applyBorder="1" applyAlignment="1">
      <alignment horizontal="center" vertical="center"/>
    </xf>
    <xf numFmtId="1" fontId="0" fillId="0" borderId="39" xfId="0" applyNumberFormat="1" applyFont="1" applyFill="1" applyBorder="1" applyAlignment="1">
      <alignment horizontal="center"/>
    </xf>
    <xf numFmtId="164" fontId="0" fillId="0" borderId="0" xfId="0" applyNumberFormat="1" applyFill="1"/>
    <xf numFmtId="0" fontId="1" fillId="0" borderId="6" xfId="0" applyFont="1" applyBorder="1" applyAlignment="1">
      <alignment horizontal="center" vertical="top"/>
    </xf>
    <xf numFmtId="0" fontId="0" fillId="0" borderId="0" xfId="0" applyFont="1" applyFill="1" applyBorder="1" applyAlignment="1">
      <alignment horizontal="left"/>
    </xf>
    <xf numFmtId="0" fontId="1" fillId="0" borderId="0" xfId="0" applyFont="1" applyBorder="1" applyAlignment="1">
      <alignment horizontal="center"/>
    </xf>
    <xf numFmtId="171" fontId="2" fillId="0" borderId="10" xfId="6" applyNumberFormat="1" applyFont="1" applyBorder="1" applyAlignment="1">
      <alignment horizontal="center"/>
    </xf>
    <xf numFmtId="171" fontId="2" fillId="0" borderId="11" xfId="6" applyNumberFormat="1" applyFont="1" applyBorder="1" applyAlignment="1">
      <alignment horizontal="center"/>
    </xf>
    <xf numFmtId="1" fontId="2" fillId="0" borderId="39" xfId="6" applyNumberFormat="1" applyFont="1" applyBorder="1" applyAlignment="1">
      <alignment horizontal="center"/>
    </xf>
    <xf numFmtId="170" fontId="3" fillId="0" borderId="17" xfId="6" applyNumberFormat="1" applyFont="1" applyFill="1" applyBorder="1" applyAlignment="1">
      <alignment horizontal="center" wrapText="1"/>
    </xf>
    <xf numFmtId="0" fontId="29" fillId="0" borderId="13" xfId="0" applyFont="1" applyBorder="1" applyAlignment="1">
      <alignment horizontal="center"/>
    </xf>
    <xf numFmtId="164" fontId="2" fillId="0" borderId="40" xfId="6" applyNumberFormat="1" applyFont="1" applyFill="1" applyBorder="1" applyAlignment="1">
      <alignment horizontal="center"/>
    </xf>
    <xf numFmtId="0" fontId="29" fillId="0" borderId="40" xfId="0" applyFont="1" applyBorder="1" applyAlignment="1">
      <alignment horizontal="center"/>
    </xf>
    <xf numFmtId="164" fontId="2" fillId="0" borderId="40" xfId="6" applyNumberFormat="1" applyFont="1" applyBorder="1" applyAlignment="1">
      <alignment horizontal="center"/>
    </xf>
    <xf numFmtId="0" fontId="29" fillId="0" borderId="15" xfId="0" applyFont="1" applyBorder="1" applyAlignment="1">
      <alignment horizontal="center"/>
    </xf>
    <xf numFmtId="164" fontId="2" fillId="0" borderId="83" xfId="6" applyNumberFormat="1" applyFont="1" applyBorder="1" applyAlignment="1">
      <alignment horizontal="center"/>
    </xf>
    <xf numFmtId="1" fontId="2" fillId="0" borderId="83" xfId="6" applyNumberFormat="1" applyFont="1" applyBorder="1" applyAlignment="1">
      <alignment horizontal="center"/>
    </xf>
    <xf numFmtId="164" fontId="2" fillId="0" borderId="49" xfId="6" applyNumberFormat="1" applyFont="1" applyBorder="1" applyAlignment="1">
      <alignment horizontal="center"/>
    </xf>
    <xf numFmtId="1" fontId="2" fillId="0" borderId="86" xfId="6" applyNumberFormat="1" applyFont="1" applyBorder="1" applyAlignment="1">
      <alignment horizontal="center"/>
    </xf>
    <xf numFmtId="164" fontId="2" fillId="0" borderId="84" xfId="6" applyNumberFormat="1" applyFont="1" applyBorder="1" applyAlignment="1">
      <alignment horizontal="center"/>
    </xf>
    <xf numFmtId="171" fontId="2" fillId="0" borderId="49" xfId="6" applyNumberFormat="1" applyFont="1" applyBorder="1" applyAlignment="1">
      <alignment horizontal="center"/>
    </xf>
    <xf numFmtId="1" fontId="2" fillId="0" borderId="83" xfId="6" applyNumberFormat="1" applyFont="1" applyFill="1" applyBorder="1" applyAlignment="1">
      <alignment horizontal="center"/>
    </xf>
    <xf numFmtId="164" fontId="2" fillId="0" borderId="15" xfId="6" applyNumberFormat="1" applyFont="1" applyFill="1" applyBorder="1" applyAlignment="1">
      <alignment horizontal="center"/>
    </xf>
    <xf numFmtId="171" fontId="2" fillId="0" borderId="84" xfId="6" applyNumberFormat="1" applyFont="1" applyBorder="1" applyAlignment="1">
      <alignment horizontal="center"/>
    </xf>
    <xf numFmtId="1" fontId="2" fillId="0" borderId="86" xfId="6" applyNumberFormat="1" applyFont="1" applyFill="1" applyBorder="1" applyAlignment="1">
      <alignment horizontal="center"/>
    </xf>
    <xf numFmtId="164" fontId="2" fillId="0" borderId="83" xfId="6" applyNumberFormat="1" applyFont="1" applyFill="1" applyBorder="1" applyAlignment="1">
      <alignment horizontal="center"/>
    </xf>
    <xf numFmtId="164" fontId="2" fillId="0" borderId="84" xfId="6" applyNumberFormat="1" applyFont="1" applyFill="1" applyBorder="1" applyAlignment="1">
      <alignment horizontal="center"/>
    </xf>
    <xf numFmtId="0" fontId="41" fillId="0" borderId="15" xfId="6" applyFont="1" applyBorder="1" applyAlignment="1"/>
    <xf numFmtId="164" fontId="2" fillId="0" borderId="13" xfId="6" applyNumberFormat="1" applyFont="1" applyBorder="1" applyAlignment="1">
      <alignment horizontal="center"/>
    </xf>
    <xf numFmtId="1" fontId="2" fillId="0" borderId="85" xfId="6" applyNumberFormat="1" applyFont="1" applyBorder="1" applyAlignment="1">
      <alignment horizontal="center"/>
    </xf>
    <xf numFmtId="164" fontId="2" fillId="0" borderId="78" xfId="6" applyNumberFormat="1" applyFont="1" applyBorder="1" applyAlignment="1">
      <alignment horizontal="center"/>
    </xf>
    <xf numFmtId="0" fontId="3" fillId="0" borderId="40" xfId="6" applyFont="1" applyBorder="1" applyAlignment="1"/>
    <xf numFmtId="164" fontId="2" fillId="0" borderId="49" xfId="59" applyNumberFormat="1" applyFont="1" applyBorder="1" applyAlignment="1">
      <alignment horizontal="center"/>
    </xf>
    <xf numFmtId="1" fontId="2" fillId="0" borderId="39" xfId="59" applyNumberFormat="1" applyFont="1" applyBorder="1" applyAlignment="1">
      <alignment horizontal="center"/>
    </xf>
    <xf numFmtId="164" fontId="3" fillId="0" borderId="16" xfId="6" applyNumberFormat="1" applyFont="1" applyFill="1" applyBorder="1" applyAlignment="1">
      <alignment horizontal="center" wrapText="1"/>
    </xf>
    <xf numFmtId="170" fontId="3" fillId="0" borderId="82" xfId="6" applyNumberFormat="1" applyFont="1" applyFill="1" applyBorder="1" applyAlignment="1">
      <alignment horizontal="center" wrapText="1"/>
    </xf>
    <xf numFmtId="164" fontId="3" fillId="0" borderId="17" xfId="6" applyNumberFormat="1" applyFont="1" applyFill="1" applyBorder="1" applyAlignment="1">
      <alignment horizontal="center" wrapText="1"/>
    </xf>
    <xf numFmtId="0" fontId="145" fillId="0" borderId="0" xfId="0" applyFont="1" applyFill="1" applyBorder="1"/>
    <xf numFmtId="1" fontId="17" fillId="0" borderId="0" xfId="6" applyNumberFormat="1" applyFont="1" applyFill="1" applyBorder="1" applyAlignment="1">
      <alignment horizontal="right"/>
    </xf>
    <xf numFmtId="170" fontId="17" fillId="0" borderId="0" xfId="6" applyNumberFormat="1" applyFont="1" applyFill="1" applyBorder="1" applyAlignment="1">
      <alignment horizontal="right"/>
    </xf>
    <xf numFmtId="0" fontId="146" fillId="0" borderId="0" xfId="0" applyFont="1" applyBorder="1"/>
    <xf numFmtId="0" fontId="7" fillId="0" borderId="0" xfId="0" applyFont="1" applyBorder="1"/>
    <xf numFmtId="0" fontId="17" fillId="0" borderId="0" xfId="0" applyFont="1" applyBorder="1" applyAlignment="1">
      <alignment vertical="center" wrapText="1"/>
    </xf>
    <xf numFmtId="0" fontId="17" fillId="0" borderId="0" xfId="0" applyFont="1" applyBorder="1" applyAlignment="1">
      <alignment vertical="center"/>
    </xf>
    <xf numFmtId="0" fontId="2" fillId="0" borderId="39" xfId="56" applyFont="1" applyBorder="1"/>
    <xf numFmtId="0" fontId="2" fillId="0" borderId="39" xfId="6" applyFont="1" applyFill="1" applyBorder="1" applyAlignment="1"/>
    <xf numFmtId="0" fontId="2" fillId="0" borderId="86" xfId="6" applyFont="1" applyFill="1" applyBorder="1" applyAlignment="1">
      <alignment horizontal="left"/>
    </xf>
    <xf numFmtId="0" fontId="44" fillId="0" borderId="49" xfId="0" applyFont="1" applyFill="1" applyBorder="1" applyAlignment="1">
      <alignment horizontal="center" vertical="center"/>
    </xf>
    <xf numFmtId="1" fontId="11" fillId="0" borderId="0" xfId="0" applyNumberFormat="1" applyFont="1" applyFill="1" applyBorder="1" applyAlignment="1">
      <alignment horizontal="center" vertical="center"/>
    </xf>
    <xf numFmtId="0" fontId="0" fillId="0" borderId="83" xfId="0" applyFill="1" applyBorder="1"/>
    <xf numFmtId="170" fontId="3" fillId="0" borderId="92" xfId="6" applyNumberFormat="1" applyFont="1" applyFill="1" applyBorder="1" applyAlignment="1">
      <alignment horizontal="center" vertical="top" wrapText="1"/>
    </xf>
    <xf numFmtId="170" fontId="3" fillId="0" borderId="93" xfId="6" applyNumberFormat="1" applyFont="1" applyFill="1" applyBorder="1" applyAlignment="1">
      <alignment horizontal="center" vertical="top" wrapText="1"/>
    </xf>
    <xf numFmtId="1" fontId="3" fillId="0" borderId="92" xfId="7" applyNumberFormat="1" applyFont="1" applyFill="1" applyBorder="1" applyAlignment="1">
      <alignment horizontal="center" vertical="top" wrapText="1"/>
    </xf>
    <xf numFmtId="170" fontId="3" fillId="0" borderId="92" xfId="7" applyNumberFormat="1" applyFont="1" applyFill="1" applyBorder="1" applyAlignment="1">
      <alignment horizontal="center" vertical="top" wrapText="1"/>
    </xf>
    <xf numFmtId="1" fontId="3" fillId="0" borderId="91" xfId="7" applyNumberFormat="1" applyFont="1" applyFill="1" applyBorder="1" applyAlignment="1">
      <alignment horizontal="center" vertical="top" wrapText="1"/>
    </xf>
    <xf numFmtId="1" fontId="3" fillId="0" borderId="93" xfId="7" applyNumberFormat="1" applyFont="1" applyFill="1" applyBorder="1" applyAlignment="1">
      <alignment horizontal="center" vertical="top" wrapText="1"/>
    </xf>
    <xf numFmtId="0" fontId="3" fillId="0" borderId="39" xfId="56" applyFont="1" applyFill="1" applyBorder="1"/>
    <xf numFmtId="0" fontId="32" fillId="0" borderId="0" xfId="0" applyFont="1" applyFill="1" applyBorder="1" applyAlignment="1">
      <alignment horizontal="center" vertical="center"/>
    </xf>
    <xf numFmtId="0" fontId="43" fillId="0" borderId="0" xfId="0" applyFont="1" applyFill="1" applyBorder="1" applyAlignment="1">
      <alignment horizontal="center" vertical="center"/>
    </xf>
    <xf numFmtId="0" fontId="3" fillId="0" borderId="15" xfId="0" applyFont="1" applyFill="1" applyBorder="1" applyAlignment="1">
      <alignment horizontal="center"/>
    </xf>
    <xf numFmtId="0" fontId="2" fillId="0" borderId="89" xfId="57" applyFont="1" applyFill="1" applyBorder="1" applyAlignment="1"/>
    <xf numFmtId="0" fontId="42" fillId="0" borderId="87" xfId="0" applyFont="1" applyFill="1" applyBorder="1" applyAlignment="1">
      <alignment horizontal="center" vertical="center"/>
    </xf>
    <xf numFmtId="0" fontId="32" fillId="0" borderId="88" xfId="0" applyFont="1" applyFill="1" applyBorder="1" applyAlignment="1">
      <alignment horizontal="center" vertical="center"/>
    </xf>
    <xf numFmtId="0" fontId="42" fillId="0" borderId="49" xfId="0" applyFont="1" applyFill="1" applyBorder="1" applyAlignment="1">
      <alignment horizontal="center" vertical="center"/>
    </xf>
    <xf numFmtId="0" fontId="43" fillId="0" borderId="49" xfId="0" applyFont="1" applyFill="1" applyBorder="1" applyAlignment="1">
      <alignment horizontal="center" vertical="center"/>
    </xf>
    <xf numFmtId="0" fontId="3" fillId="0" borderId="39" xfId="6" applyFont="1" applyFill="1" applyBorder="1" applyAlignment="1"/>
    <xf numFmtId="0" fontId="29" fillId="0" borderId="39" xfId="0" applyFont="1" applyFill="1" applyBorder="1"/>
    <xf numFmtId="0" fontId="2" fillId="0" borderId="39" xfId="57" applyFont="1" applyFill="1" applyBorder="1" applyAlignment="1"/>
    <xf numFmtId="0" fontId="32" fillId="0" borderId="49" xfId="0" applyFont="1" applyFill="1" applyBorder="1" applyAlignment="1">
      <alignment horizontal="center" vertical="center"/>
    </xf>
    <xf numFmtId="0" fontId="2" fillId="0" borderId="86" xfId="6" applyFont="1" applyFill="1" applyBorder="1" applyAlignment="1"/>
    <xf numFmtId="0" fontId="42" fillId="0" borderId="83" xfId="0" applyFont="1" applyFill="1" applyBorder="1" applyAlignment="1">
      <alignment horizontal="center" vertical="center"/>
    </xf>
    <xf numFmtId="0" fontId="42" fillId="0" borderId="84" xfId="0" applyFont="1" applyFill="1" applyBorder="1" applyAlignment="1">
      <alignment horizontal="center" vertical="center"/>
    </xf>
    <xf numFmtId="0" fontId="42" fillId="0" borderId="89" xfId="0" applyFont="1" applyFill="1" applyBorder="1" applyAlignment="1">
      <alignment horizontal="center" vertical="center"/>
    </xf>
    <xf numFmtId="0" fontId="42" fillId="0" borderId="39" xfId="0" applyFont="1" applyFill="1" applyBorder="1" applyAlignment="1">
      <alignment horizontal="center" vertical="center"/>
    </xf>
    <xf numFmtId="0" fontId="43" fillId="0" borderId="39" xfId="0" applyFont="1" applyFill="1" applyBorder="1" applyAlignment="1">
      <alignment horizontal="center" vertical="center"/>
    </xf>
    <xf numFmtId="0" fontId="42" fillId="0" borderId="86" xfId="0" applyFont="1" applyFill="1" applyBorder="1" applyAlignment="1">
      <alignment horizontal="center" vertical="center"/>
    </xf>
    <xf numFmtId="0" fontId="0" fillId="0" borderId="0" xfId="0" applyFont="1" applyBorder="1" applyAlignment="1">
      <alignment horizontal="left" vertical="center"/>
    </xf>
    <xf numFmtId="167" fontId="2" fillId="0" borderId="16" xfId="14" applyNumberFormat="1" applyFont="1" applyFill="1" applyBorder="1" applyAlignment="1">
      <alignment horizontal="center" vertical="center"/>
    </xf>
    <xf numFmtId="168" fontId="2" fillId="0" borderId="18" xfId="14" applyNumberFormat="1" applyFont="1" applyFill="1" applyBorder="1" applyAlignment="1">
      <alignment horizontal="center" vertical="center"/>
    </xf>
    <xf numFmtId="167" fontId="2" fillId="0" borderId="16" xfId="15" applyNumberFormat="1" applyFont="1" applyFill="1" applyBorder="1" applyAlignment="1">
      <alignment horizontal="center" vertical="center"/>
    </xf>
    <xf numFmtId="168" fontId="2" fillId="0" borderId="18" xfId="15" applyNumberFormat="1" applyFont="1" applyFill="1" applyBorder="1" applyAlignment="1">
      <alignment horizontal="center" vertical="center"/>
    </xf>
    <xf numFmtId="165" fontId="2" fillId="0" borderId="17" xfId="2" applyNumberFormat="1" applyFont="1" applyFill="1" applyBorder="1" applyAlignment="1">
      <alignment horizontal="center" vertical="center"/>
    </xf>
    <xf numFmtId="166" fontId="2" fillId="0" borderId="18" xfId="2" applyNumberFormat="1" applyFont="1" applyFill="1" applyBorder="1" applyAlignment="1">
      <alignment horizontal="center" vertical="center"/>
    </xf>
    <xf numFmtId="0" fontId="1" fillId="0" borderId="6" xfId="0" applyFont="1" applyBorder="1" applyAlignment="1">
      <alignment vertical="center"/>
    </xf>
    <xf numFmtId="1" fontId="0" fillId="0" borderId="1" xfId="6" applyNumberFormat="1" applyFont="1" applyFill="1" applyBorder="1" applyAlignment="1">
      <alignment horizontal="center"/>
    </xf>
    <xf numFmtId="1" fontId="0" fillId="0" borderId="2" xfId="6" applyNumberFormat="1" applyFont="1" applyFill="1" applyBorder="1" applyAlignment="1">
      <alignment horizontal="center"/>
    </xf>
    <xf numFmtId="1" fontId="29" fillId="0" borderId="3" xfId="6" applyNumberFormat="1" applyFont="1" applyFill="1" applyBorder="1" applyAlignment="1">
      <alignment horizontal="center"/>
    </xf>
    <xf numFmtId="1" fontId="29" fillId="0" borderId="6" xfId="6" applyNumberFormat="1" applyFont="1" applyFill="1" applyBorder="1" applyAlignment="1">
      <alignment horizontal="center"/>
    </xf>
    <xf numFmtId="1" fontId="29" fillId="0" borderId="9" xfId="6" applyNumberFormat="1" applyFont="1" applyFill="1" applyBorder="1" applyAlignment="1">
      <alignment horizontal="center"/>
    </xf>
    <xf numFmtId="1" fontId="2" fillId="0" borderId="9" xfId="6" applyNumberFormat="1" applyFont="1" applyFill="1" applyBorder="1" applyAlignment="1">
      <alignment horizontal="center"/>
    </xf>
    <xf numFmtId="167" fontId="2" fillId="0" borderId="90" xfId="15" applyNumberFormat="1" applyFont="1" applyBorder="1" applyAlignment="1">
      <alignment horizontal="center" vertical="center"/>
    </xf>
    <xf numFmtId="168" fontId="2" fillId="0" borderId="90" xfId="14" applyNumberFormat="1" applyFont="1" applyBorder="1" applyAlignment="1">
      <alignment horizontal="center" vertical="center"/>
    </xf>
    <xf numFmtId="167" fontId="2" fillId="0" borderId="40" xfId="15" applyNumberFormat="1" applyFont="1" applyBorder="1" applyAlignment="1">
      <alignment horizontal="center" vertical="center"/>
    </xf>
    <xf numFmtId="168" fontId="2" fillId="0" borderId="40" xfId="15" applyNumberFormat="1" applyFont="1" applyBorder="1" applyAlignment="1">
      <alignment horizontal="center" vertical="center"/>
    </xf>
    <xf numFmtId="167" fontId="2" fillId="0" borderId="15" xfId="16" applyNumberFormat="1" applyFont="1" applyBorder="1" applyAlignment="1">
      <alignment horizontal="center" vertical="center"/>
    </xf>
    <xf numFmtId="168" fontId="2" fillId="0" borderId="15" xfId="16" applyNumberFormat="1" applyFont="1" applyBorder="1" applyAlignment="1">
      <alignment horizontal="center" vertical="center"/>
    </xf>
    <xf numFmtId="0" fontId="1" fillId="0" borderId="16" xfId="0" applyFont="1" applyBorder="1" applyAlignment="1">
      <alignment horizontal="center" vertical="top" wrapText="1"/>
    </xf>
    <xf numFmtId="0" fontId="1" fillId="0" borderId="18" xfId="0" applyFont="1" applyBorder="1" applyAlignment="1">
      <alignment horizontal="center" vertical="top" wrapText="1"/>
    </xf>
    <xf numFmtId="1" fontId="0" fillId="0" borderId="89" xfId="6" applyNumberFormat="1" applyFont="1" applyFill="1" applyBorder="1" applyAlignment="1">
      <alignment horizontal="center"/>
    </xf>
    <xf numFmtId="164" fontId="0" fillId="0" borderId="88" xfId="6" applyNumberFormat="1" applyFont="1" applyFill="1" applyBorder="1" applyAlignment="1">
      <alignment horizontal="center"/>
    </xf>
    <xf numFmtId="164" fontId="0" fillId="0" borderId="49" xfId="6" applyNumberFormat="1" applyFont="1" applyFill="1" applyBorder="1" applyAlignment="1">
      <alignment horizontal="center"/>
    </xf>
    <xf numFmtId="1" fontId="29" fillId="0" borderId="86" xfId="6" applyNumberFormat="1" applyFont="1" applyFill="1" applyBorder="1" applyAlignment="1">
      <alignment horizontal="center"/>
    </xf>
    <xf numFmtId="164" fontId="29" fillId="0" borderId="84" xfId="6" applyNumberFormat="1" applyFont="1" applyFill="1" applyBorder="1" applyAlignment="1">
      <alignment horizontal="center"/>
    </xf>
    <xf numFmtId="0" fontId="2" fillId="0" borderId="40" xfId="0" applyFont="1" applyFill="1" applyBorder="1" applyAlignment="1">
      <alignment horizontal="left"/>
    </xf>
    <xf numFmtId="1" fontId="2" fillId="0" borderId="39" xfId="0" applyNumberFormat="1" applyFont="1" applyFill="1" applyBorder="1" applyAlignment="1">
      <alignment horizontal="center"/>
    </xf>
    <xf numFmtId="164" fontId="2" fillId="0" borderId="21" xfId="0" applyNumberFormat="1" applyFont="1" applyFill="1" applyBorder="1" applyAlignment="1">
      <alignment horizontal="center"/>
    </xf>
    <xf numFmtId="164" fontId="2" fillId="0" borderId="0" xfId="0" applyNumberFormat="1" applyFont="1" applyFill="1" applyBorder="1" applyAlignment="1">
      <alignment horizontal="center"/>
    </xf>
    <xf numFmtId="1" fontId="3" fillId="0" borderId="0" xfId="0" applyNumberFormat="1" applyFont="1" applyFill="1" applyBorder="1" applyAlignment="1">
      <alignment horizontal="center"/>
    </xf>
    <xf numFmtId="164" fontId="2" fillId="0" borderId="49" xfId="0" applyNumberFormat="1" applyFont="1" applyFill="1" applyBorder="1" applyAlignment="1">
      <alignment horizontal="center"/>
    </xf>
    <xf numFmtId="0" fontId="144" fillId="0" borderId="0" xfId="0" applyFont="1" applyFill="1" applyBorder="1" applyAlignment="1">
      <alignment horizontal="center" vertical="center"/>
    </xf>
    <xf numFmtId="1" fontId="3" fillId="0" borderId="39" xfId="0" applyNumberFormat="1" applyFont="1" applyFill="1" applyBorder="1" applyAlignment="1">
      <alignment horizontal="center"/>
    </xf>
    <xf numFmtId="0" fontId="46" fillId="0" borderId="0" xfId="0" applyFont="1" applyFill="1" applyBorder="1" applyAlignment="1">
      <alignment horizontal="center" vertical="center"/>
    </xf>
    <xf numFmtId="0" fontId="46" fillId="0" borderId="49" xfId="0" applyFont="1" applyFill="1" applyBorder="1" applyAlignment="1">
      <alignment horizontal="center" vertical="center"/>
    </xf>
    <xf numFmtId="1" fontId="2" fillId="0" borderId="63" xfId="0" applyNumberFormat="1" applyFont="1" applyFill="1" applyBorder="1" applyAlignment="1">
      <alignment horizontal="center"/>
    </xf>
    <xf numFmtId="0" fontId="41" fillId="0" borderId="15" xfId="0" applyFont="1" applyFill="1" applyBorder="1" applyAlignment="1">
      <alignment horizontal="left"/>
    </xf>
    <xf numFmtId="1" fontId="2" fillId="0" borderId="86" xfId="0" applyNumberFormat="1" applyFont="1" applyFill="1" applyBorder="1" applyAlignment="1">
      <alignment horizontal="center"/>
    </xf>
    <xf numFmtId="164" fontId="2" fillId="0" borderId="83" xfId="0" applyNumberFormat="1" applyFont="1" applyFill="1" applyBorder="1" applyAlignment="1">
      <alignment horizontal="center"/>
    </xf>
    <xf numFmtId="1" fontId="2" fillId="0" borderId="62" xfId="0" applyNumberFormat="1" applyFont="1" applyFill="1" applyBorder="1" applyAlignment="1">
      <alignment horizontal="center"/>
    </xf>
    <xf numFmtId="1" fontId="2" fillId="0" borderId="83" xfId="0" applyNumberFormat="1" applyFont="1" applyFill="1" applyBorder="1" applyAlignment="1">
      <alignment horizontal="center"/>
    </xf>
    <xf numFmtId="0" fontId="0" fillId="0" borderId="83" xfId="0" applyFont="1" applyFill="1" applyBorder="1"/>
    <xf numFmtId="0" fontId="45" fillId="0" borderId="83" xfId="0" applyFont="1" applyFill="1" applyBorder="1" applyAlignment="1">
      <alignment horizontal="center" vertical="center"/>
    </xf>
    <xf numFmtId="164" fontId="2" fillId="0" borderId="84" xfId="0" applyNumberFormat="1" applyFont="1" applyFill="1" applyBorder="1" applyAlignment="1">
      <alignment horizontal="center"/>
    </xf>
    <xf numFmtId="1" fontId="3" fillId="0" borderId="83" xfId="0" applyNumberFormat="1" applyFont="1" applyFill="1" applyBorder="1" applyAlignment="1">
      <alignment horizontal="center"/>
    </xf>
    <xf numFmtId="1" fontId="3" fillId="0" borderId="86" xfId="0" applyNumberFormat="1" applyFont="1" applyFill="1" applyBorder="1" applyAlignment="1">
      <alignment horizontal="center"/>
    </xf>
    <xf numFmtId="1" fontId="2" fillId="0" borderId="89" xfId="0" applyNumberFormat="1" applyFont="1" applyFill="1" applyBorder="1" applyAlignment="1">
      <alignment horizontal="center"/>
    </xf>
    <xf numFmtId="164" fontId="2" fillId="0" borderId="94" xfId="0" applyNumberFormat="1" applyFont="1" applyFill="1" applyBorder="1" applyAlignment="1">
      <alignment horizontal="center"/>
    </xf>
    <xf numFmtId="1" fontId="2" fillId="0" borderId="87" xfId="0" applyNumberFormat="1" applyFont="1" applyFill="1" applyBorder="1" applyAlignment="1">
      <alignment horizontal="center"/>
    </xf>
    <xf numFmtId="164" fontId="2" fillId="0" borderId="87" xfId="0" applyNumberFormat="1" applyFont="1" applyFill="1" applyBorder="1" applyAlignment="1">
      <alignment horizontal="center"/>
    </xf>
    <xf numFmtId="164" fontId="2" fillId="0" borderId="88" xfId="0" applyNumberFormat="1" applyFont="1" applyFill="1" applyBorder="1" applyAlignment="1">
      <alignment horizontal="center"/>
    </xf>
    <xf numFmtId="1" fontId="3" fillId="0" borderId="87" xfId="0" applyNumberFormat="1" applyFont="1" applyFill="1" applyBorder="1" applyAlignment="1">
      <alignment horizontal="center"/>
    </xf>
    <xf numFmtId="0" fontId="45" fillId="0" borderId="87" xfId="0" applyFont="1" applyFill="1" applyBorder="1" applyAlignment="1">
      <alignment horizontal="center" vertical="center"/>
    </xf>
    <xf numFmtId="0" fontId="0" fillId="0" borderId="87" xfId="0" applyFont="1" applyFill="1" applyBorder="1"/>
    <xf numFmtId="1" fontId="3" fillId="0" borderId="89" xfId="0" applyNumberFormat="1" applyFont="1" applyFill="1" applyBorder="1" applyAlignment="1">
      <alignment horizontal="center"/>
    </xf>
    <xf numFmtId="0" fontId="148" fillId="0" borderId="86" xfId="0" applyFont="1" applyFill="1" applyBorder="1" applyAlignment="1">
      <alignment horizontal="center" vertical="center"/>
    </xf>
    <xf numFmtId="0" fontId="148" fillId="0" borderId="83" xfId="0" applyFont="1" applyFill="1" applyBorder="1" applyAlignment="1">
      <alignment horizontal="center" vertical="center"/>
    </xf>
    <xf numFmtId="0" fontId="148" fillId="0" borderId="84" xfId="0" applyFont="1" applyFill="1" applyBorder="1" applyAlignment="1">
      <alignment horizontal="center" vertical="center"/>
    </xf>
    <xf numFmtId="0" fontId="46" fillId="0" borderId="39" xfId="0" applyFont="1" applyFill="1" applyBorder="1" applyAlignment="1">
      <alignment horizontal="center" vertical="center"/>
    </xf>
    <xf numFmtId="0" fontId="46" fillId="0" borderId="63" xfId="0" applyFont="1" applyFill="1" applyBorder="1" applyAlignment="1">
      <alignment horizontal="center" vertical="center"/>
    </xf>
    <xf numFmtId="0" fontId="3" fillId="0" borderId="90" xfId="0" applyFont="1" applyFill="1" applyBorder="1" applyAlignment="1">
      <alignment horizontal="left"/>
    </xf>
    <xf numFmtId="0" fontId="46" fillId="0" borderId="0" xfId="0" applyFont="1" applyFill="1" applyBorder="1" applyAlignment="1">
      <alignment horizontal="center"/>
    </xf>
    <xf numFmtId="1" fontId="2" fillId="0" borderId="89" xfId="0" applyNumberFormat="1" applyFont="1" applyBorder="1" applyAlignment="1">
      <alignment horizontal="center"/>
    </xf>
    <xf numFmtId="0" fontId="1" fillId="0" borderId="7" xfId="0" applyFont="1" applyBorder="1" applyAlignment="1">
      <alignment horizontal="center" vertical="top"/>
    </xf>
    <xf numFmtId="0" fontId="1" fillId="0" borderId="9" xfId="0" applyFont="1" applyBorder="1" applyAlignment="1">
      <alignment horizontal="center" vertical="top"/>
    </xf>
    <xf numFmtId="0" fontId="1" fillId="0" borderId="12" xfId="0" applyFont="1" applyBorder="1" applyAlignment="1">
      <alignment horizontal="center" vertical="top"/>
    </xf>
    <xf numFmtId="0" fontId="0" fillId="0" borderId="13" xfId="0" applyFont="1" applyBorder="1" applyAlignment="1">
      <alignment horizontal="left" vertical="top"/>
    </xf>
    <xf numFmtId="168" fontId="2" fillId="0" borderId="2" xfId="12" applyNumberFormat="1" applyFont="1" applyFill="1" applyBorder="1" applyAlignment="1">
      <alignment horizontal="center" vertical="top"/>
    </xf>
    <xf numFmtId="0" fontId="0" fillId="0" borderId="14" xfId="0" applyFont="1" applyBorder="1" applyAlignment="1">
      <alignment horizontal="left" vertical="top"/>
    </xf>
    <xf numFmtId="168" fontId="2" fillId="0" borderId="0" xfId="12" applyNumberFormat="1" applyFont="1" applyFill="1" applyBorder="1" applyAlignment="1">
      <alignment horizontal="center" vertical="top"/>
    </xf>
    <xf numFmtId="168" fontId="2" fillId="0" borderId="4" xfId="12" applyNumberFormat="1" applyFont="1" applyFill="1" applyBorder="1" applyAlignment="1">
      <alignment horizontal="center" vertical="top"/>
    </xf>
    <xf numFmtId="164" fontId="2" fillId="0" borderId="0" xfId="6" applyNumberFormat="1" applyFont="1" applyFill="1" applyBorder="1" applyAlignment="1">
      <alignment horizontal="center" vertical="top"/>
    </xf>
    <xf numFmtId="0" fontId="0" fillId="0" borderId="15" xfId="0" applyFont="1" applyFill="1" applyBorder="1" applyAlignment="1">
      <alignment horizontal="left" vertical="top"/>
    </xf>
    <xf numFmtId="164" fontId="2" fillId="0" borderId="47" xfId="6" applyNumberFormat="1" applyFont="1" applyFill="1" applyBorder="1" applyAlignment="1">
      <alignment horizontal="center" vertical="top"/>
    </xf>
    <xf numFmtId="164" fontId="2" fillId="0" borderId="51" xfId="6" applyNumberFormat="1" applyFont="1" applyFill="1" applyBorder="1" applyAlignment="1">
      <alignment horizontal="center" vertical="top"/>
    </xf>
    <xf numFmtId="1" fontId="0" fillId="0" borderId="1" xfId="0" applyNumberFormat="1" applyFont="1" applyFill="1" applyBorder="1" applyAlignment="1">
      <alignment horizontal="center" vertical="top"/>
    </xf>
    <xf numFmtId="1" fontId="0" fillId="0" borderId="0" xfId="0" applyNumberFormat="1" applyFont="1" applyFill="1" applyBorder="1" applyAlignment="1">
      <alignment horizontal="center" vertical="top"/>
    </xf>
    <xf numFmtId="167" fontId="2" fillId="0" borderId="22" xfId="12" applyNumberFormat="1" applyFont="1" applyFill="1" applyBorder="1" applyAlignment="1">
      <alignment horizontal="center" vertical="top"/>
    </xf>
    <xf numFmtId="167" fontId="2" fillId="0" borderId="0" xfId="12" applyNumberFormat="1" applyFont="1" applyFill="1" applyBorder="1" applyAlignment="1">
      <alignment horizontal="center" vertical="top"/>
    </xf>
    <xf numFmtId="164" fontId="0" fillId="0" borderId="0" xfId="0" applyNumberFormat="1" applyFont="1" applyFill="1" applyBorder="1" applyAlignment="1">
      <alignment horizontal="center" vertical="top"/>
    </xf>
    <xf numFmtId="164" fontId="0" fillId="0" borderId="11" xfId="0" applyNumberFormat="1" applyFont="1" applyFill="1" applyBorder="1" applyAlignment="1">
      <alignment horizontal="center" vertical="top"/>
    </xf>
    <xf numFmtId="1" fontId="0" fillId="0" borderId="6" xfId="0" applyNumberFormat="1" applyFont="1" applyFill="1" applyBorder="1" applyAlignment="1">
      <alignment horizontal="center" vertical="top"/>
    </xf>
    <xf numFmtId="1" fontId="0" fillId="0" borderId="47" xfId="0" applyNumberFormat="1" applyFont="1" applyFill="1" applyBorder="1" applyAlignment="1">
      <alignment horizontal="center" vertical="top"/>
    </xf>
    <xf numFmtId="167" fontId="2" fillId="0" borderId="47" xfId="12" applyNumberFormat="1" applyFont="1" applyFill="1" applyBorder="1" applyAlignment="1">
      <alignment horizontal="center" vertical="top"/>
    </xf>
    <xf numFmtId="0" fontId="0" fillId="0" borderId="90" xfId="0" applyFont="1" applyFill="1" applyBorder="1" applyAlignment="1">
      <alignment horizontal="center" vertical="top"/>
    </xf>
    <xf numFmtId="0" fontId="0" fillId="0" borderId="40" xfId="0" applyFont="1" applyFill="1" applyBorder="1" applyAlignment="1">
      <alignment horizontal="center" vertical="top"/>
    </xf>
    <xf numFmtId="0" fontId="0" fillId="0" borderId="15" xfId="0" applyFont="1" applyFill="1" applyBorder="1" applyAlignment="1">
      <alignment horizontal="center" vertical="top"/>
    </xf>
    <xf numFmtId="167" fontId="2" fillId="0" borderId="89" xfId="12" applyNumberFormat="1" applyFont="1" applyFill="1" applyBorder="1" applyAlignment="1">
      <alignment horizontal="center" vertical="top"/>
    </xf>
    <xf numFmtId="168" fontId="2" fillId="0" borderId="88" xfId="12" applyNumberFormat="1" applyFont="1" applyFill="1" applyBorder="1" applyAlignment="1">
      <alignment horizontal="center" vertical="top"/>
    </xf>
    <xf numFmtId="167" fontId="2" fillId="0" borderId="39" xfId="12" applyNumberFormat="1" applyFont="1" applyFill="1" applyBorder="1" applyAlignment="1">
      <alignment horizontal="center" vertical="top"/>
    </xf>
    <xf numFmtId="168" fontId="2" fillId="0" borderId="49" xfId="12" applyNumberFormat="1" applyFont="1" applyFill="1" applyBorder="1" applyAlignment="1">
      <alignment horizontal="center" vertical="top"/>
    </xf>
    <xf numFmtId="164" fontId="0" fillId="0" borderId="49" xfId="0" applyNumberFormat="1" applyFont="1" applyFill="1" applyBorder="1" applyAlignment="1">
      <alignment horizontal="center" vertical="top"/>
    </xf>
    <xf numFmtId="167" fontId="2" fillId="0" borderId="86" xfId="12" applyNumberFormat="1" applyFont="1" applyFill="1" applyBorder="1" applyAlignment="1">
      <alignment horizontal="center" vertical="top"/>
    </xf>
    <xf numFmtId="164" fontId="2" fillId="0" borderId="84" xfId="6" applyNumberFormat="1" applyFont="1" applyFill="1" applyBorder="1" applyAlignment="1">
      <alignment horizontal="center" vertical="top"/>
    </xf>
    <xf numFmtId="0" fontId="1" fillId="0" borderId="92" xfId="0" applyFont="1" applyFill="1" applyBorder="1" applyAlignment="1">
      <alignment horizontal="center" vertical="top" wrapText="1"/>
    </xf>
    <xf numFmtId="0" fontId="1" fillId="0" borderId="89" xfId="0" applyFont="1" applyFill="1" applyBorder="1" applyAlignment="1">
      <alignment horizontal="center" vertical="center" wrapText="1"/>
    </xf>
    <xf numFmtId="0" fontId="1" fillId="0" borderId="92" xfId="0" applyFont="1" applyFill="1" applyBorder="1" applyAlignment="1">
      <alignment horizontal="center" vertical="center" wrapText="1"/>
    </xf>
    <xf numFmtId="0" fontId="3" fillId="0" borderId="39" xfId="0" applyFont="1" applyBorder="1" applyAlignment="1">
      <alignment horizontal="left" vertical="center"/>
    </xf>
    <xf numFmtId="0" fontId="1" fillId="0" borderId="86" xfId="0" applyFont="1" applyBorder="1" applyAlignment="1">
      <alignment horizontal="left" vertical="center"/>
    </xf>
    <xf numFmtId="0" fontId="1" fillId="0" borderId="20" xfId="0" applyFont="1" applyBorder="1" applyAlignment="1">
      <alignment horizontal="left" wrapText="1"/>
    </xf>
    <xf numFmtId="0" fontId="3" fillId="6" borderId="20" xfId="0" applyFont="1" applyFill="1" applyBorder="1" applyAlignment="1">
      <alignment horizontal="center" vertical="center" wrapText="1"/>
    </xf>
    <xf numFmtId="0" fontId="3" fillId="0" borderId="20" xfId="0" applyFont="1" applyFill="1" applyBorder="1" applyAlignment="1">
      <alignment horizontal="center" vertical="center" wrapText="1"/>
    </xf>
    <xf numFmtId="164" fontId="3" fillId="0" borderId="20" xfId="6" applyNumberFormat="1" applyFont="1" applyBorder="1" applyAlignment="1">
      <alignment horizontal="center" vertical="center" wrapText="1"/>
    </xf>
    <xf numFmtId="164" fontId="3" fillId="0" borderId="20" xfId="6" applyNumberFormat="1" applyFont="1" applyFill="1" applyBorder="1" applyAlignment="1">
      <alignment horizontal="center" vertical="center" wrapText="1"/>
    </xf>
    <xf numFmtId="167" fontId="2" fillId="0" borderId="89" xfId="12" applyNumberFormat="1" applyFont="1" applyBorder="1" applyAlignment="1">
      <alignment horizontal="center" vertical="center"/>
    </xf>
    <xf numFmtId="168" fontId="2" fillId="0" borderId="88" xfId="12" applyNumberFormat="1" applyFont="1" applyBorder="1" applyAlignment="1">
      <alignment horizontal="center" vertical="center"/>
    </xf>
    <xf numFmtId="167" fontId="2" fillId="0" borderId="39" xfId="12" applyNumberFormat="1" applyFont="1" applyBorder="1" applyAlignment="1">
      <alignment horizontal="center" vertical="center"/>
    </xf>
    <xf numFmtId="168" fontId="2" fillId="0" borderId="49" xfId="12" applyNumberFormat="1" applyFont="1" applyBorder="1" applyAlignment="1">
      <alignment horizontal="center" vertical="center"/>
    </xf>
    <xf numFmtId="1" fontId="2" fillId="0" borderId="86" xfId="6" applyNumberFormat="1" applyFont="1" applyFill="1" applyBorder="1" applyAlignment="1">
      <alignment horizontal="center" vertical="center"/>
    </xf>
    <xf numFmtId="164" fontId="2" fillId="0" borderId="84" xfId="6" applyNumberFormat="1" applyFont="1" applyFill="1" applyBorder="1" applyAlignment="1">
      <alignment horizontal="center" vertical="center"/>
    </xf>
    <xf numFmtId="0" fontId="37" fillId="2" borderId="0" xfId="0" applyFont="1" applyFill="1" applyBorder="1" applyAlignment="1">
      <alignment vertical="center"/>
    </xf>
    <xf numFmtId="0" fontId="37" fillId="2" borderId="84" xfId="0" applyFont="1" applyFill="1" applyBorder="1" applyAlignment="1">
      <alignment vertical="center"/>
    </xf>
    <xf numFmtId="0" fontId="11" fillId="0" borderId="83" xfId="0" applyFont="1" applyFill="1" applyBorder="1" applyAlignment="1">
      <alignment horizontal="center" vertical="center"/>
    </xf>
    <xf numFmtId="0" fontId="23" fillId="0" borderId="0" xfId="0" applyFont="1" applyFill="1" applyBorder="1" applyAlignment="1">
      <alignment horizontal="center"/>
    </xf>
    <xf numFmtId="0" fontId="23" fillId="0" borderId="83" xfId="0" applyFont="1" applyFill="1" applyBorder="1" applyAlignment="1">
      <alignment horizontal="center"/>
    </xf>
    <xf numFmtId="0" fontId="23" fillId="0" borderId="49" xfId="0" applyFont="1" applyFill="1" applyBorder="1" applyAlignment="1">
      <alignment horizontal="center"/>
    </xf>
    <xf numFmtId="0" fontId="46" fillId="0" borderId="49" xfId="0" applyFont="1" applyFill="1" applyBorder="1" applyAlignment="1">
      <alignment horizontal="center"/>
    </xf>
    <xf numFmtId="168" fontId="2" fillId="0" borderId="0" xfId="25" applyNumberFormat="1" applyFont="1" applyFill="1" applyBorder="1" applyAlignment="1">
      <alignment horizontal="center" vertical="center"/>
    </xf>
    <xf numFmtId="168" fontId="2" fillId="0" borderId="10" xfId="25" applyNumberFormat="1" applyFont="1" applyFill="1" applyBorder="1" applyAlignment="1">
      <alignment horizontal="center" vertical="center"/>
    </xf>
    <xf numFmtId="168" fontId="2" fillId="0" borderId="11" xfId="25" applyNumberFormat="1" applyFont="1" applyFill="1" applyBorder="1" applyAlignment="1">
      <alignment horizontal="center" vertical="center"/>
    </xf>
    <xf numFmtId="168" fontId="2" fillId="0" borderId="0" xfId="22" applyNumberFormat="1" applyFont="1" applyFill="1" applyBorder="1" applyAlignment="1">
      <alignment horizontal="center" vertical="center"/>
    </xf>
    <xf numFmtId="167" fontId="2" fillId="0" borderId="39" xfId="25" applyNumberFormat="1" applyFont="1" applyFill="1" applyBorder="1" applyAlignment="1">
      <alignment horizontal="center" vertical="center"/>
    </xf>
    <xf numFmtId="168" fontId="2" fillId="0" borderId="0" xfId="24" applyNumberFormat="1" applyFont="1" applyFill="1" applyBorder="1" applyAlignment="1">
      <alignment horizontal="center" vertical="center"/>
    </xf>
    <xf numFmtId="168" fontId="2" fillId="0" borderId="49" xfId="24" applyNumberFormat="1" applyFont="1" applyFill="1" applyBorder="1" applyAlignment="1">
      <alignment horizontal="center" vertical="center"/>
    </xf>
    <xf numFmtId="164" fontId="2" fillId="0" borderId="0" xfId="64" applyNumberFormat="1" applyFont="1" applyFill="1" applyBorder="1" applyAlignment="1">
      <alignment horizontal="center"/>
    </xf>
    <xf numFmtId="164" fontId="2" fillId="0" borderId="49" xfId="64" applyNumberFormat="1" applyFont="1" applyFill="1" applyBorder="1" applyAlignment="1">
      <alignment horizontal="center"/>
    </xf>
    <xf numFmtId="168" fontId="2" fillId="0" borderId="87" xfId="25" applyNumberFormat="1" applyFont="1" applyFill="1" applyBorder="1" applyAlignment="1">
      <alignment horizontal="center" vertical="center"/>
    </xf>
    <xf numFmtId="164" fontId="2" fillId="0" borderId="83" xfId="64" applyNumberFormat="1" applyFont="1" applyFill="1" applyBorder="1" applyAlignment="1">
      <alignment horizontal="center"/>
    </xf>
    <xf numFmtId="167" fontId="2" fillId="0" borderId="95" xfId="25" applyNumberFormat="1" applyFont="1" applyFill="1" applyBorder="1" applyAlignment="1">
      <alignment horizontal="center" vertical="center"/>
    </xf>
    <xf numFmtId="168" fontId="2" fillId="0" borderId="88" xfId="25" applyNumberFormat="1" applyFont="1" applyFill="1" applyBorder="1" applyAlignment="1">
      <alignment horizontal="center" vertical="center"/>
    </xf>
    <xf numFmtId="167" fontId="2" fillId="0" borderId="97" xfId="25" applyNumberFormat="1" applyFont="1" applyFill="1" applyBorder="1" applyAlignment="1">
      <alignment horizontal="center" vertical="center"/>
    </xf>
    <xf numFmtId="168" fontId="2" fillId="0" borderId="49" xfId="25" applyNumberFormat="1" applyFont="1" applyFill="1" applyBorder="1" applyAlignment="1">
      <alignment horizontal="center" vertical="center"/>
    </xf>
    <xf numFmtId="167" fontId="2" fillId="0" borderId="96" xfId="25" applyNumberFormat="1" applyFont="1" applyFill="1" applyBorder="1" applyAlignment="1">
      <alignment horizontal="center" vertical="center"/>
    </xf>
    <xf numFmtId="0" fontId="46" fillId="0" borderId="98" xfId="0" applyFont="1" applyFill="1" applyBorder="1" applyAlignment="1">
      <alignment horizontal="center"/>
    </xf>
    <xf numFmtId="0" fontId="1" fillId="0" borderId="99" xfId="0" applyFont="1" applyBorder="1" applyAlignment="1">
      <alignment horizontal="center"/>
    </xf>
    <xf numFmtId="167" fontId="2" fillId="0" borderId="99" xfId="25" applyNumberFormat="1" applyFont="1" applyFill="1" applyBorder="1" applyAlignment="1">
      <alignment horizontal="center" vertical="center"/>
    </xf>
    <xf numFmtId="0" fontId="1" fillId="0" borderId="98" xfId="0" applyFont="1" applyBorder="1" applyAlignment="1">
      <alignment horizontal="center"/>
    </xf>
    <xf numFmtId="164" fontId="2" fillId="0" borderId="98" xfId="64" applyNumberFormat="1" applyFont="1" applyFill="1" applyBorder="1" applyAlignment="1">
      <alignment horizontal="center"/>
    </xf>
    <xf numFmtId="167" fontId="2" fillId="0" borderId="89" xfId="25" applyNumberFormat="1" applyFont="1" applyFill="1" applyBorder="1" applyAlignment="1">
      <alignment horizontal="center" vertical="center"/>
    </xf>
    <xf numFmtId="168" fontId="2" fillId="0" borderId="49" xfId="22" applyNumberFormat="1" applyFont="1" applyFill="1" applyBorder="1" applyAlignment="1">
      <alignment horizontal="center" vertical="center"/>
    </xf>
    <xf numFmtId="167" fontId="2" fillId="0" borderId="81" xfId="25" applyNumberFormat="1" applyFont="1" applyFill="1" applyBorder="1" applyAlignment="1">
      <alignment horizontal="center" vertical="center"/>
    </xf>
    <xf numFmtId="168" fontId="2" fillId="0" borderId="98" xfId="25" applyNumberFormat="1" applyFont="1" applyFill="1" applyBorder="1" applyAlignment="1">
      <alignment horizontal="center" vertical="center"/>
    </xf>
    <xf numFmtId="0" fontId="6" fillId="0" borderId="0" xfId="0" applyFont="1" applyFill="1"/>
    <xf numFmtId="0" fontId="1" fillId="0" borderId="6" xfId="0" applyFont="1" applyFill="1" applyBorder="1" applyAlignment="1">
      <alignment horizontal="center" vertical="top" wrapText="1"/>
    </xf>
    <xf numFmtId="0" fontId="1" fillId="0" borderId="9" xfId="0" applyFont="1" applyFill="1" applyBorder="1" applyAlignment="1">
      <alignment horizontal="center" vertical="top" wrapText="1"/>
    </xf>
    <xf numFmtId="0" fontId="1" fillId="0" borderId="12" xfId="0" applyFont="1" applyFill="1" applyBorder="1" applyAlignment="1">
      <alignment horizontal="center" vertical="top" wrapText="1"/>
    </xf>
    <xf numFmtId="164" fontId="0" fillId="0" borderId="10" xfId="0" applyNumberFormat="1" applyFill="1" applyBorder="1" applyAlignment="1">
      <alignment horizontal="center"/>
    </xf>
    <xf numFmtId="164" fontId="31" fillId="0" borderId="10" xfId="1" applyNumberFormat="1" applyFont="1" applyFill="1" applyBorder="1" applyAlignment="1">
      <alignment horizontal="center" vertical="center"/>
    </xf>
    <xf numFmtId="164" fontId="0" fillId="0" borderId="11" xfId="0" applyNumberFormat="1" applyFill="1" applyBorder="1" applyAlignment="1">
      <alignment horizontal="center"/>
    </xf>
    <xf numFmtId="164" fontId="31" fillId="0" borderId="11" xfId="1" applyNumberFormat="1" applyFont="1" applyFill="1" applyBorder="1" applyAlignment="1">
      <alignment horizontal="center" vertical="center"/>
    </xf>
    <xf numFmtId="164" fontId="0" fillId="0" borderId="46" xfId="0" applyNumberFormat="1" applyFill="1" applyBorder="1" applyAlignment="1">
      <alignment horizontal="center"/>
    </xf>
    <xf numFmtId="1" fontId="31" fillId="0" borderId="9" xfId="1" applyNumberFormat="1" applyFont="1" applyFill="1" applyBorder="1" applyAlignment="1">
      <alignment horizontal="center" vertical="center"/>
    </xf>
    <xf numFmtId="164" fontId="31" fillId="0" borderId="12" xfId="1" applyNumberFormat="1" applyFont="1" applyFill="1" applyBorder="1" applyAlignment="1">
      <alignment horizontal="center" vertical="center"/>
    </xf>
    <xf numFmtId="1" fontId="31" fillId="0" borderId="1" xfId="2" applyNumberFormat="1" applyFont="1" applyFill="1" applyBorder="1" applyAlignment="1">
      <alignment horizontal="center" vertical="top"/>
    </xf>
    <xf numFmtId="164" fontId="31" fillId="0" borderId="10" xfId="2" applyNumberFormat="1" applyFont="1" applyFill="1" applyBorder="1" applyAlignment="1">
      <alignment horizontal="center" vertical="top"/>
    </xf>
    <xf numFmtId="1" fontId="31" fillId="0" borderId="2" xfId="28" applyNumberFormat="1" applyFont="1" applyFill="1" applyBorder="1" applyAlignment="1">
      <alignment horizontal="center" vertical="top"/>
    </xf>
    <xf numFmtId="164" fontId="31" fillId="0" borderId="10" xfId="28" applyNumberFormat="1" applyFont="1" applyFill="1" applyBorder="1" applyAlignment="1">
      <alignment horizontal="center" vertical="top"/>
    </xf>
    <xf numFmtId="1" fontId="2" fillId="0" borderId="24" xfId="29" applyNumberFormat="1" applyFont="1" applyFill="1" applyBorder="1" applyAlignment="1">
      <alignment horizontal="center" vertical="center"/>
    </xf>
    <xf numFmtId="164" fontId="2" fillId="0" borderId="24" xfId="29" applyNumberFormat="1" applyFont="1" applyFill="1" applyBorder="1" applyAlignment="1">
      <alignment horizontal="center" vertical="center"/>
    </xf>
    <xf numFmtId="164" fontId="2" fillId="0" borderId="33" xfId="29" applyNumberFormat="1" applyFont="1" applyFill="1" applyBorder="1" applyAlignment="1">
      <alignment horizontal="center" vertical="center"/>
    </xf>
    <xf numFmtId="1" fontId="2" fillId="0" borderId="19" xfId="29" applyNumberFormat="1" applyFont="1" applyFill="1" applyBorder="1" applyAlignment="1">
      <alignment horizontal="center" vertical="center"/>
    </xf>
    <xf numFmtId="1" fontId="31" fillId="0" borderId="3" xfId="2" applyNumberFormat="1" applyFont="1" applyFill="1" applyBorder="1" applyAlignment="1">
      <alignment horizontal="center" vertical="top"/>
    </xf>
    <xf numFmtId="164" fontId="31" fillId="0" borderId="11" xfId="2" applyNumberFormat="1" applyFont="1" applyFill="1" applyBorder="1" applyAlignment="1">
      <alignment horizontal="center" vertical="top"/>
    </xf>
    <xf numFmtId="1" fontId="31" fillId="0" borderId="0" xfId="28" applyNumberFormat="1" applyFont="1" applyFill="1" applyBorder="1" applyAlignment="1">
      <alignment horizontal="center" vertical="top"/>
    </xf>
    <xf numFmtId="164" fontId="31" fillId="0" borderId="11" xfId="28" applyNumberFormat="1" applyFont="1" applyFill="1" applyBorder="1" applyAlignment="1">
      <alignment horizontal="center" vertical="top"/>
    </xf>
    <xf numFmtId="164" fontId="2" fillId="0" borderId="19" xfId="29" applyNumberFormat="1" applyFont="1" applyFill="1" applyBorder="1" applyAlignment="1">
      <alignment horizontal="center" vertical="center"/>
    </xf>
    <xf numFmtId="164" fontId="2" fillId="0" borderId="34" xfId="29" applyNumberFormat="1" applyFont="1" applyFill="1" applyBorder="1" applyAlignment="1">
      <alignment horizontal="center" vertical="center"/>
    </xf>
    <xf numFmtId="1" fontId="31" fillId="0" borderId="6" xfId="2" applyNumberFormat="1" applyFont="1" applyFill="1" applyBorder="1" applyAlignment="1">
      <alignment horizontal="center" vertical="top"/>
    </xf>
    <xf numFmtId="164" fontId="31" fillId="0" borderId="12" xfId="2" applyNumberFormat="1" applyFont="1" applyFill="1" applyBorder="1" applyAlignment="1">
      <alignment horizontal="center" vertical="top"/>
    </xf>
    <xf numFmtId="1" fontId="31" fillId="0" borderId="9" xfId="28" applyNumberFormat="1" applyFont="1" applyFill="1" applyBorder="1" applyAlignment="1">
      <alignment horizontal="center" vertical="top"/>
    </xf>
    <xf numFmtId="164" fontId="31" fillId="0" borderId="12" xfId="28" applyNumberFormat="1" applyFont="1" applyFill="1" applyBorder="1" applyAlignment="1">
      <alignment horizontal="center" vertical="top"/>
    </xf>
    <xf numFmtId="1" fontId="2" fillId="0" borderId="25" xfId="29" applyNumberFormat="1" applyFont="1" applyFill="1" applyBorder="1" applyAlignment="1">
      <alignment horizontal="center" vertical="center"/>
    </xf>
    <xf numFmtId="164" fontId="2" fillId="0" borderId="25" xfId="29" applyNumberFormat="1" applyFont="1" applyFill="1" applyBorder="1" applyAlignment="1">
      <alignment horizontal="center" vertical="center"/>
    </xf>
    <xf numFmtId="164" fontId="2" fillId="0" borderId="35" xfId="29" applyNumberFormat="1" applyFont="1" applyFill="1" applyBorder="1" applyAlignment="1">
      <alignment horizontal="center" vertical="center"/>
    </xf>
    <xf numFmtId="168" fontId="2" fillId="0" borderId="9" xfId="25" applyNumberFormat="1" applyFont="1" applyFill="1" applyBorder="1" applyAlignment="1">
      <alignment horizontal="center" vertical="center"/>
    </xf>
    <xf numFmtId="168" fontId="2" fillId="0" borderId="12" xfId="25" applyNumberFormat="1" applyFont="1" applyFill="1" applyBorder="1" applyAlignment="1">
      <alignment horizontal="center" vertical="center"/>
    </xf>
    <xf numFmtId="0" fontId="17" fillId="0" borderId="0" xfId="0" applyFont="1" applyBorder="1" applyAlignment="1">
      <alignment horizontal="right"/>
    </xf>
    <xf numFmtId="0" fontId="1" fillId="0" borderId="81" xfId="0" applyFont="1" applyBorder="1" applyAlignment="1">
      <alignment horizontal="center"/>
    </xf>
    <xf numFmtId="168" fontId="31" fillId="0" borderId="88" xfId="33" applyNumberFormat="1" applyFont="1" applyFill="1" applyBorder="1" applyAlignment="1">
      <alignment horizontal="center" vertical="center"/>
    </xf>
    <xf numFmtId="0" fontId="0" fillId="0" borderId="81" xfId="0" applyFont="1" applyBorder="1"/>
    <xf numFmtId="168" fontId="31" fillId="0" borderId="98" xfId="33" applyNumberFormat="1" applyFont="1" applyFill="1" applyBorder="1" applyAlignment="1">
      <alignment horizontal="center" vertical="center"/>
    </xf>
    <xf numFmtId="168" fontId="31" fillId="0" borderId="99" xfId="34" applyNumberFormat="1" applyFont="1" applyFill="1" applyBorder="1" applyAlignment="1">
      <alignment horizontal="center" vertical="center"/>
    </xf>
    <xf numFmtId="168" fontId="2" fillId="0" borderId="101" xfId="32" applyNumberFormat="1" applyFont="1" applyFill="1" applyBorder="1" applyAlignment="1">
      <alignment horizontal="center" vertical="center"/>
    </xf>
    <xf numFmtId="1" fontId="0" fillId="0" borderId="89" xfId="0" applyNumberFormat="1" applyFont="1" applyFill="1" applyBorder="1" applyAlignment="1">
      <alignment horizontal="center"/>
    </xf>
    <xf numFmtId="167" fontId="2" fillId="0" borderId="100" xfId="32" applyNumberFormat="1" applyFont="1" applyFill="1" applyBorder="1" applyAlignment="1">
      <alignment horizontal="center" vertical="center"/>
    </xf>
    <xf numFmtId="167" fontId="2" fillId="0" borderId="37" xfId="32" applyNumberFormat="1" applyFont="1" applyFill="1" applyBorder="1" applyAlignment="1">
      <alignment horizontal="center" vertical="center"/>
    </xf>
    <xf numFmtId="1" fontId="0" fillId="0" borderId="81" xfId="0" applyNumberFormat="1" applyFont="1" applyFill="1" applyBorder="1" applyAlignment="1">
      <alignment horizontal="center"/>
    </xf>
    <xf numFmtId="167" fontId="31" fillId="0" borderId="81" xfId="34" applyNumberFormat="1" applyFont="1" applyFill="1" applyBorder="1" applyAlignment="1">
      <alignment horizontal="center" vertical="center"/>
    </xf>
    <xf numFmtId="167" fontId="2" fillId="0" borderId="8" xfId="32" applyNumberFormat="1" applyFont="1" applyFill="1" applyBorder="1" applyAlignment="1">
      <alignment horizontal="center" vertical="center"/>
    </xf>
    <xf numFmtId="168" fontId="2" fillId="0" borderId="11" xfId="13" applyNumberFormat="1" applyFont="1" applyFill="1" applyBorder="1" applyAlignment="1">
      <alignment horizontal="center" vertical="center"/>
    </xf>
    <xf numFmtId="167" fontId="2" fillId="0" borderId="99" xfId="13" applyNumberFormat="1" applyFont="1" applyFill="1" applyBorder="1" applyAlignment="1">
      <alignment horizontal="center" vertical="center"/>
    </xf>
    <xf numFmtId="168" fontId="2" fillId="0" borderId="99" xfId="13" applyNumberFormat="1" applyFont="1" applyFill="1" applyBorder="1" applyAlignment="1">
      <alignment horizontal="center" vertical="center"/>
    </xf>
    <xf numFmtId="0" fontId="0" fillId="0" borderId="99" xfId="0" applyFont="1" applyFill="1" applyBorder="1" applyAlignment="1">
      <alignment horizontal="center"/>
    </xf>
    <xf numFmtId="168" fontId="2" fillId="0" borderId="98" xfId="13" applyNumberFormat="1" applyFont="1" applyFill="1" applyBorder="1" applyAlignment="1">
      <alignment horizontal="center" vertical="center"/>
    </xf>
    <xf numFmtId="167" fontId="2" fillId="0" borderId="90" xfId="13" applyNumberFormat="1" applyFont="1" applyFill="1" applyBorder="1" applyAlignment="1">
      <alignment horizontal="center" vertical="center"/>
    </xf>
    <xf numFmtId="168" fontId="2" fillId="0" borderId="90" xfId="13" applyNumberFormat="1" applyFont="1" applyFill="1" applyBorder="1" applyAlignment="1">
      <alignment horizontal="center" vertical="center"/>
    </xf>
    <xf numFmtId="167" fontId="2" fillId="0" borderId="40" xfId="13" applyNumberFormat="1" applyFont="1" applyFill="1" applyBorder="1" applyAlignment="1">
      <alignment horizontal="center" vertical="center"/>
    </xf>
    <xf numFmtId="168" fontId="2" fillId="0" borderId="40" xfId="13" applyNumberFormat="1" applyFont="1" applyFill="1" applyBorder="1" applyAlignment="1">
      <alignment horizontal="center" vertical="center"/>
    </xf>
    <xf numFmtId="167" fontId="2" fillId="0" borderId="15" xfId="13" applyNumberFormat="1" applyFont="1" applyFill="1" applyBorder="1" applyAlignment="1">
      <alignment horizontal="center" vertical="center"/>
    </xf>
    <xf numFmtId="168" fontId="2" fillId="0" borderId="15" xfId="13" applyNumberFormat="1" applyFont="1" applyFill="1" applyBorder="1" applyAlignment="1">
      <alignment horizontal="center" vertical="center"/>
    </xf>
    <xf numFmtId="1" fontId="0" fillId="0" borderId="90" xfId="0" applyNumberFormat="1" applyFont="1" applyFill="1" applyBorder="1" applyAlignment="1">
      <alignment horizontal="center"/>
    </xf>
    <xf numFmtId="1" fontId="0" fillId="0" borderId="40" xfId="0" applyNumberFormat="1" applyFont="1" applyFill="1" applyBorder="1" applyAlignment="1">
      <alignment horizontal="center"/>
    </xf>
    <xf numFmtId="1" fontId="0" fillId="0" borderId="15" xfId="0" applyNumberFormat="1" applyFont="1" applyFill="1" applyBorder="1" applyAlignment="1">
      <alignment horizontal="center"/>
    </xf>
    <xf numFmtId="167" fontId="2" fillId="0" borderId="102" xfId="13" applyNumberFormat="1" applyFont="1" applyFill="1" applyBorder="1" applyAlignment="1">
      <alignment horizontal="center" vertical="center"/>
    </xf>
    <xf numFmtId="168" fontId="2" fillId="0" borderId="88" xfId="13" applyNumberFormat="1" applyFont="1" applyFill="1" applyBorder="1" applyAlignment="1">
      <alignment horizontal="center" vertical="center"/>
    </xf>
    <xf numFmtId="167" fontId="2" fillId="0" borderId="39" xfId="13" applyNumberFormat="1" applyFont="1" applyFill="1" applyBorder="1" applyAlignment="1">
      <alignment horizontal="center" vertical="center"/>
    </xf>
    <xf numFmtId="167" fontId="2" fillId="0" borderId="81" xfId="13" applyNumberFormat="1" applyFont="1" applyFill="1" applyBorder="1" applyAlignment="1">
      <alignment horizontal="center" vertical="center"/>
    </xf>
    <xf numFmtId="0" fontId="1" fillId="0" borderId="16" xfId="0" applyFont="1" applyFill="1" applyBorder="1" applyAlignment="1">
      <alignment horizontal="center" vertical="top" wrapText="1"/>
    </xf>
    <xf numFmtId="1" fontId="2" fillId="0" borderId="11" xfId="1862" applyNumberFormat="1" applyFont="1" applyFill="1" applyBorder="1" applyAlignment="1">
      <alignment horizontal="center" vertical="center"/>
    </xf>
    <xf numFmtId="0" fontId="2" fillId="0" borderId="81" xfId="0" applyFont="1" applyBorder="1"/>
    <xf numFmtId="1" fontId="3" fillId="0" borderId="99" xfId="1862" applyNumberFormat="1" applyFont="1" applyFill="1" applyBorder="1" applyAlignment="1">
      <alignment horizontal="center" vertical="center"/>
    </xf>
    <xf numFmtId="1" fontId="2" fillId="0" borderId="98" xfId="1862" applyNumberFormat="1" applyFont="1" applyFill="1" applyBorder="1" applyAlignment="1">
      <alignment horizontal="center" vertical="center"/>
    </xf>
    <xf numFmtId="1" fontId="2" fillId="0" borderId="39" xfId="1862" applyNumberFormat="1" applyFont="1" applyFill="1" applyBorder="1" applyAlignment="1">
      <alignment horizontal="center" vertical="center"/>
    </xf>
    <xf numFmtId="1" fontId="3" fillId="0" borderId="81" xfId="1862" applyNumberFormat="1" applyFont="1" applyFill="1" applyBorder="1" applyAlignment="1">
      <alignment horizontal="center" vertical="center"/>
    </xf>
    <xf numFmtId="0" fontId="3" fillId="0" borderId="16" xfId="0" applyFont="1" applyFill="1" applyBorder="1" applyAlignment="1">
      <alignment horizontal="center" vertical="top" wrapText="1"/>
    </xf>
    <xf numFmtId="0" fontId="3" fillId="0" borderId="93" xfId="0" applyFont="1" applyFill="1" applyBorder="1" applyAlignment="1">
      <alignment horizontal="center" vertical="top" wrapText="1"/>
    </xf>
    <xf numFmtId="0" fontId="3" fillId="0" borderId="92" xfId="0" applyFont="1" applyFill="1" applyBorder="1" applyAlignment="1">
      <alignment horizontal="center" vertical="top" wrapText="1"/>
    </xf>
    <xf numFmtId="167" fontId="2" fillId="0" borderId="1" xfId="23" applyNumberFormat="1" applyFont="1" applyFill="1" applyBorder="1" applyAlignment="1">
      <alignment horizontal="center" vertical="center"/>
    </xf>
    <xf numFmtId="168" fontId="2" fillId="0" borderId="10" xfId="23" applyNumberFormat="1" applyFont="1" applyFill="1" applyBorder="1" applyAlignment="1">
      <alignment horizontal="center" vertical="center"/>
    </xf>
    <xf numFmtId="167" fontId="2" fillId="0" borderId="3" xfId="23" applyNumberFormat="1" applyFont="1" applyFill="1" applyBorder="1" applyAlignment="1">
      <alignment horizontal="center" vertical="center"/>
    </xf>
    <xf numFmtId="168" fontId="2" fillId="0" borderId="11" xfId="23" applyNumberFormat="1" applyFont="1" applyFill="1" applyBorder="1" applyAlignment="1">
      <alignment horizontal="center" vertical="center"/>
    </xf>
    <xf numFmtId="168" fontId="2" fillId="0" borderId="0" xfId="23" applyNumberFormat="1" applyFont="1" applyFill="1" applyBorder="1" applyAlignment="1">
      <alignment horizontal="center" vertical="center"/>
    </xf>
    <xf numFmtId="167" fontId="2" fillId="0" borderId="0" xfId="23" applyNumberFormat="1" applyFont="1" applyFill="1" applyBorder="1" applyAlignment="1">
      <alignment horizontal="center" vertical="center"/>
    </xf>
    <xf numFmtId="167" fontId="2" fillId="0" borderId="6" xfId="23" applyNumberFormat="1" applyFont="1" applyFill="1" applyBorder="1" applyAlignment="1">
      <alignment horizontal="center" vertical="center"/>
    </xf>
    <xf numFmtId="168" fontId="2" fillId="0" borderId="12" xfId="23" applyNumberFormat="1" applyFont="1" applyFill="1" applyBorder="1" applyAlignment="1">
      <alignment horizontal="center" vertical="center"/>
    </xf>
    <xf numFmtId="168" fontId="2" fillId="0" borderId="87" xfId="23" applyNumberFormat="1" applyFont="1" applyFill="1" applyBorder="1" applyAlignment="1">
      <alignment horizontal="center" vertical="center"/>
    </xf>
    <xf numFmtId="168" fontId="2" fillId="0" borderId="99" xfId="23" applyNumberFormat="1" applyFont="1" applyFill="1" applyBorder="1" applyAlignment="1">
      <alignment horizontal="center" vertical="center"/>
    </xf>
    <xf numFmtId="167" fontId="2" fillId="0" borderId="95" xfId="23" applyNumberFormat="1" applyFont="1" applyFill="1" applyBorder="1" applyAlignment="1">
      <alignment horizontal="center" vertical="center"/>
    </xf>
    <xf numFmtId="168" fontId="2" fillId="0" borderId="88" xfId="23" applyNumberFormat="1" applyFont="1" applyFill="1" applyBorder="1" applyAlignment="1">
      <alignment horizontal="center" vertical="center"/>
    </xf>
    <xf numFmtId="167" fontId="2" fillId="0" borderId="97" xfId="23" applyNumberFormat="1" applyFont="1" applyFill="1" applyBorder="1" applyAlignment="1">
      <alignment horizontal="center" vertical="center"/>
    </xf>
    <xf numFmtId="167" fontId="2" fillId="0" borderId="96" xfId="23" applyNumberFormat="1" applyFont="1" applyFill="1" applyBorder="1" applyAlignment="1">
      <alignment horizontal="center" vertical="center"/>
    </xf>
    <xf numFmtId="168" fontId="2" fillId="0" borderId="98" xfId="23" applyNumberFormat="1" applyFont="1" applyFill="1" applyBorder="1" applyAlignment="1">
      <alignment horizontal="center" vertical="center"/>
    </xf>
    <xf numFmtId="167" fontId="2" fillId="0" borderId="87" xfId="23" applyNumberFormat="1" applyFont="1" applyFill="1" applyBorder="1" applyAlignment="1">
      <alignment horizontal="center" vertical="center"/>
    </xf>
    <xf numFmtId="167" fontId="2" fillId="0" borderId="99" xfId="23" applyNumberFormat="1" applyFont="1" applyFill="1" applyBorder="1" applyAlignment="1">
      <alignment horizontal="center" vertical="center"/>
    </xf>
    <xf numFmtId="0" fontId="1" fillId="0" borderId="16" xfId="0" applyFont="1" applyBorder="1" applyAlignment="1">
      <alignment horizontal="center" vertical="top"/>
    </xf>
    <xf numFmtId="0" fontId="1" fillId="0" borderId="92" xfId="0" applyFont="1" applyBorder="1" applyAlignment="1">
      <alignment horizontal="center" vertical="top"/>
    </xf>
    <xf numFmtId="0" fontId="1" fillId="0" borderId="93" xfId="0" applyFont="1" applyBorder="1" applyAlignment="1">
      <alignment horizontal="center" vertical="top"/>
    </xf>
    <xf numFmtId="0" fontId="1" fillId="0" borderId="103" xfId="0" applyFont="1" applyBorder="1" applyAlignment="1">
      <alignment horizontal="center" vertical="top"/>
    </xf>
    <xf numFmtId="0" fontId="0" fillId="0" borderId="90" xfId="0" applyFont="1" applyBorder="1" applyAlignment="1">
      <alignment horizontal="left" vertical="center"/>
    </xf>
    <xf numFmtId="168" fontId="2" fillId="0" borderId="2" xfId="15" applyNumberFormat="1" applyFont="1" applyFill="1" applyBorder="1" applyAlignment="1">
      <alignment horizontal="center" vertical="center"/>
    </xf>
    <xf numFmtId="167" fontId="2" fillId="0" borderId="2" xfId="15" applyNumberFormat="1" applyFont="1" applyFill="1" applyBorder="1" applyAlignment="1">
      <alignment horizontal="center" vertical="center"/>
    </xf>
    <xf numFmtId="168" fontId="2" fillId="0" borderId="0" xfId="15" applyNumberFormat="1" applyFont="1" applyFill="1" applyBorder="1" applyAlignment="1">
      <alignment horizontal="center" vertical="center"/>
    </xf>
    <xf numFmtId="168" fontId="2" fillId="0" borderId="9" xfId="15" applyNumberFormat="1" applyFont="1" applyFill="1" applyBorder="1" applyAlignment="1">
      <alignment horizontal="center" vertical="center"/>
    </xf>
    <xf numFmtId="167" fontId="2" fillId="0" borderId="9" xfId="15" applyNumberFormat="1" applyFont="1" applyFill="1" applyBorder="1" applyAlignment="1">
      <alignment horizontal="center" vertical="center"/>
    </xf>
    <xf numFmtId="167" fontId="2" fillId="0" borderId="102" xfId="15" applyNumberFormat="1" applyFont="1" applyFill="1" applyBorder="1" applyAlignment="1">
      <alignment horizontal="center" vertical="center"/>
    </xf>
    <xf numFmtId="168" fontId="2" fillId="0" borderId="88" xfId="15" applyNumberFormat="1" applyFont="1" applyFill="1" applyBorder="1" applyAlignment="1">
      <alignment horizontal="center" vertical="center"/>
    </xf>
    <xf numFmtId="167" fontId="2" fillId="0" borderId="39" xfId="15" applyNumberFormat="1" applyFont="1" applyFill="1" applyBorder="1" applyAlignment="1">
      <alignment horizontal="center" vertical="center"/>
    </xf>
    <xf numFmtId="167" fontId="2" fillId="0" borderId="81" xfId="15" applyNumberFormat="1" applyFont="1" applyFill="1" applyBorder="1" applyAlignment="1">
      <alignment horizontal="center" vertical="center"/>
    </xf>
    <xf numFmtId="168" fontId="2" fillId="0" borderId="98" xfId="15" applyNumberFormat="1" applyFont="1" applyFill="1" applyBorder="1" applyAlignment="1">
      <alignment horizontal="center" vertical="center"/>
    </xf>
    <xf numFmtId="167" fontId="31" fillId="0" borderId="3" xfId="30" applyNumberFormat="1" applyFont="1" applyFill="1" applyBorder="1" applyAlignment="1">
      <alignment horizontal="center" vertical="center"/>
    </xf>
    <xf numFmtId="168" fontId="31" fillId="0" borderId="4" xfId="30" applyNumberFormat="1" applyFont="1" applyFill="1" applyBorder="1" applyAlignment="1">
      <alignment horizontal="center" vertical="center"/>
    </xf>
    <xf numFmtId="167" fontId="2" fillId="0" borderId="5" xfId="30" applyNumberFormat="1" applyFont="1" applyFill="1" applyBorder="1" applyAlignment="1">
      <alignment horizontal="center" vertical="center"/>
    </xf>
    <xf numFmtId="167" fontId="31" fillId="0" borderId="6" xfId="30" applyNumberFormat="1" applyFont="1" applyFill="1" applyBorder="1" applyAlignment="1">
      <alignment horizontal="center" vertical="center"/>
    </xf>
    <xf numFmtId="168" fontId="31" fillId="0" borderId="7" xfId="30" applyNumberFormat="1" applyFont="1" applyFill="1" applyBorder="1" applyAlignment="1">
      <alignment horizontal="center" vertical="center"/>
    </xf>
    <xf numFmtId="167" fontId="2" fillId="0" borderId="8" xfId="30" applyNumberFormat="1" applyFont="1" applyFill="1" applyBorder="1" applyAlignment="1">
      <alignment horizontal="center" vertical="center"/>
    </xf>
    <xf numFmtId="0" fontId="1" fillId="0" borderId="102" xfId="0" applyFont="1" applyBorder="1" applyAlignment="1">
      <alignment horizontal="center"/>
    </xf>
    <xf numFmtId="168" fontId="31" fillId="0" borderId="0" xfId="30" applyNumberFormat="1" applyFont="1" applyFill="1" applyBorder="1" applyAlignment="1">
      <alignment horizontal="center" vertical="center"/>
    </xf>
    <xf numFmtId="168" fontId="31" fillId="0" borderId="99" xfId="30" applyNumberFormat="1" applyFont="1" applyFill="1" applyBorder="1" applyAlignment="1">
      <alignment horizontal="center" vertical="center"/>
    </xf>
    <xf numFmtId="167" fontId="2" fillId="0" borderId="39" xfId="30" applyNumberFormat="1" applyFont="1" applyFill="1" applyBorder="1" applyAlignment="1">
      <alignment horizontal="center" vertical="center"/>
    </xf>
    <xf numFmtId="168" fontId="31" fillId="0" borderId="11" xfId="30" applyNumberFormat="1" applyFont="1" applyFill="1" applyBorder="1" applyAlignment="1">
      <alignment horizontal="center" vertical="center"/>
    </xf>
    <xf numFmtId="167" fontId="2" fillId="0" borderId="81" xfId="30" applyNumberFormat="1" applyFont="1" applyFill="1" applyBorder="1" applyAlignment="1">
      <alignment horizontal="center" vertical="center"/>
    </xf>
    <xf numFmtId="168" fontId="31" fillId="0" borderId="98" xfId="30" applyNumberFormat="1" applyFont="1" applyFill="1" applyBorder="1" applyAlignment="1">
      <alignment horizontal="center" vertical="center"/>
    </xf>
    <xf numFmtId="167" fontId="31" fillId="0" borderId="39" xfId="30" applyNumberFormat="1" applyFont="1" applyFill="1" applyBorder="1" applyAlignment="1">
      <alignment horizontal="center" vertical="center"/>
    </xf>
    <xf numFmtId="167" fontId="2" fillId="0" borderId="37" xfId="30" applyNumberFormat="1" applyFont="1" applyFill="1" applyBorder="1" applyAlignment="1">
      <alignment horizontal="center" vertical="center"/>
    </xf>
    <xf numFmtId="0" fontId="0" fillId="0" borderId="39" xfId="0" applyFont="1" applyBorder="1" applyAlignment="1">
      <alignment horizontal="left"/>
    </xf>
    <xf numFmtId="0" fontId="0" fillId="0" borderId="81" xfId="0" applyFont="1" applyBorder="1" applyAlignment="1">
      <alignment horizontal="left"/>
    </xf>
    <xf numFmtId="0" fontId="1" fillId="6" borderId="90" xfId="0" applyFont="1" applyFill="1" applyBorder="1" applyAlignment="1">
      <alignment wrapText="1"/>
    </xf>
    <xf numFmtId="0" fontId="1" fillId="6" borderId="15" xfId="0" applyFont="1" applyFill="1" applyBorder="1" applyAlignment="1">
      <alignment wrapText="1"/>
    </xf>
    <xf numFmtId="167" fontId="2" fillId="0" borderId="102" xfId="32" applyNumberFormat="1" applyFont="1" applyFill="1" applyBorder="1" applyAlignment="1">
      <alignment horizontal="center" vertical="center"/>
    </xf>
    <xf numFmtId="168" fontId="31" fillId="0" borderId="0" xfId="31" applyNumberFormat="1" applyFont="1" applyFill="1" applyBorder="1" applyAlignment="1">
      <alignment horizontal="center" vertical="center"/>
    </xf>
    <xf numFmtId="167" fontId="31" fillId="0" borderId="102" xfId="31" applyNumberFormat="1" applyFont="1" applyFill="1" applyBorder="1" applyAlignment="1">
      <alignment horizontal="center" vertical="center"/>
    </xf>
    <xf numFmtId="168" fontId="2" fillId="0" borderId="88" xfId="32" applyNumberFormat="1" applyFont="1" applyFill="1" applyBorder="1" applyAlignment="1">
      <alignment horizontal="center" vertical="center"/>
    </xf>
    <xf numFmtId="167" fontId="2" fillId="0" borderId="39" xfId="32" applyNumberFormat="1" applyFont="1" applyFill="1" applyBorder="1" applyAlignment="1">
      <alignment horizontal="center" vertical="center"/>
    </xf>
    <xf numFmtId="167" fontId="31" fillId="0" borderId="39" xfId="31" applyNumberFormat="1" applyFont="1" applyFill="1" applyBorder="1" applyAlignment="1">
      <alignment horizontal="center" vertical="center"/>
    </xf>
    <xf numFmtId="167" fontId="2" fillId="0" borderId="81" xfId="32" applyNumberFormat="1" applyFont="1" applyFill="1" applyBorder="1" applyAlignment="1">
      <alignment horizontal="center" vertical="center"/>
    </xf>
    <xf numFmtId="168" fontId="31" fillId="0" borderId="99" xfId="31" applyNumberFormat="1" applyFont="1" applyFill="1" applyBorder="1" applyAlignment="1">
      <alignment horizontal="center" vertical="center"/>
    </xf>
    <xf numFmtId="167" fontId="31" fillId="0" borderId="81" xfId="31" applyNumberFormat="1" applyFont="1" applyFill="1" applyBorder="1" applyAlignment="1">
      <alignment horizontal="center" vertical="center"/>
    </xf>
    <xf numFmtId="168" fontId="2" fillId="0" borderId="98" xfId="32" applyNumberFormat="1" applyFont="1" applyFill="1" applyBorder="1" applyAlignment="1">
      <alignment horizontal="center" vertical="center"/>
    </xf>
    <xf numFmtId="1" fontId="0" fillId="0" borderId="0" xfId="0" applyNumberFormat="1" applyFill="1" applyBorder="1"/>
    <xf numFmtId="1" fontId="1" fillId="0" borderId="0" xfId="0" applyNumberFormat="1" applyFont="1" applyFill="1" applyBorder="1"/>
    <xf numFmtId="170" fontId="35" fillId="0" borderId="0" xfId="59" applyNumberFormat="1" applyFont="1" applyFill="1" applyBorder="1" applyAlignment="1">
      <alignment vertical="center" wrapText="1"/>
    </xf>
    <xf numFmtId="1" fontId="29" fillId="0" borderId="39" xfId="56" applyNumberFormat="1" applyFont="1" applyFill="1" applyBorder="1" applyAlignment="1">
      <alignment horizontal="center"/>
    </xf>
    <xf numFmtId="164" fontId="29" fillId="0" borderId="0" xfId="56" applyNumberFormat="1" applyFont="1" applyFill="1" applyBorder="1" applyAlignment="1">
      <alignment horizontal="center"/>
    </xf>
    <xf numFmtId="1" fontId="29" fillId="0" borderId="81" xfId="56" applyNumberFormat="1" applyFont="1" applyFill="1" applyBorder="1" applyAlignment="1">
      <alignment horizontal="center"/>
    </xf>
    <xf numFmtId="164" fontId="29" fillId="0" borderId="99" xfId="56" applyNumberFormat="1" applyFont="1" applyFill="1" applyBorder="1" applyAlignment="1">
      <alignment horizontal="center"/>
    </xf>
    <xf numFmtId="164" fontId="29" fillId="0" borderId="98" xfId="56" applyNumberFormat="1" applyFont="1" applyFill="1" applyBorder="1" applyAlignment="1">
      <alignment horizontal="center"/>
    </xf>
    <xf numFmtId="0" fontId="2" fillId="0" borderId="39" xfId="59" applyFont="1" applyFill="1" applyBorder="1" applyAlignment="1"/>
    <xf numFmtId="164" fontId="29" fillId="0" borderId="11" xfId="56" applyNumberFormat="1" applyFont="1" applyFill="1" applyBorder="1" applyAlignment="1">
      <alignment horizontal="center"/>
    </xf>
    <xf numFmtId="1" fontId="3" fillId="0" borderId="16" xfId="59" applyNumberFormat="1" applyFont="1" applyFill="1" applyBorder="1" applyAlignment="1">
      <alignment horizontal="center" vertical="top" wrapText="1"/>
    </xf>
    <xf numFmtId="170" fontId="3" fillId="0" borderId="93" xfId="59" applyNumberFormat="1" applyFont="1" applyFill="1" applyBorder="1" applyAlignment="1">
      <alignment horizontal="center" vertical="top" wrapText="1"/>
    </xf>
    <xf numFmtId="170" fontId="3" fillId="0" borderId="16" xfId="59" applyNumberFormat="1" applyFont="1" applyFill="1" applyBorder="1" applyAlignment="1">
      <alignment horizontal="center" vertical="top" wrapText="1"/>
    </xf>
    <xf numFmtId="170" fontId="3" fillId="0" borderId="92" xfId="59" applyNumberFormat="1" applyFont="1" applyFill="1" applyBorder="1" applyAlignment="1">
      <alignment horizontal="center" vertical="top" wrapText="1"/>
    </xf>
    <xf numFmtId="1" fontId="29" fillId="0" borderId="39" xfId="56" applyNumberFormat="1" applyFont="1" applyFill="1" applyBorder="1" applyAlignment="1">
      <alignment horizontal="right" indent="3"/>
    </xf>
    <xf numFmtId="1" fontId="3" fillId="0" borderId="39" xfId="59" applyNumberFormat="1" applyFont="1" applyFill="1" applyBorder="1" applyAlignment="1">
      <alignment horizontal="right" vertical="center" wrapText="1" indent="3"/>
    </xf>
    <xf numFmtId="1" fontId="29" fillId="0" borderId="102" xfId="56" applyNumberFormat="1" applyFont="1" applyFill="1" applyBorder="1" applyAlignment="1">
      <alignment horizontal="right" indent="3"/>
    </xf>
    <xf numFmtId="164" fontId="29" fillId="0" borderId="88" xfId="56" applyNumberFormat="1" applyFont="1" applyFill="1" applyBorder="1" applyAlignment="1">
      <alignment horizontal="center"/>
    </xf>
    <xf numFmtId="164" fontId="2" fillId="0" borderId="11" xfId="56" applyNumberFormat="1" applyFont="1" applyFill="1" applyBorder="1" applyAlignment="1">
      <alignment horizontal="center"/>
    </xf>
    <xf numFmtId="1" fontId="29" fillId="0" borderId="81" xfId="56" applyNumberFormat="1" applyFont="1" applyFill="1" applyBorder="1" applyAlignment="1">
      <alignment horizontal="right" indent="3"/>
    </xf>
    <xf numFmtId="0" fontId="41" fillId="0" borderId="81" xfId="59" applyFont="1" applyFill="1" applyBorder="1" applyAlignment="1"/>
    <xf numFmtId="167" fontId="2" fillId="0" borderId="1" xfId="27" applyNumberFormat="1" applyFont="1" applyFill="1" applyBorder="1" applyAlignment="1">
      <alignment horizontal="center" vertical="center"/>
    </xf>
    <xf numFmtId="168" fontId="2" fillId="0" borderId="2" xfId="27" applyNumberFormat="1" applyFont="1" applyFill="1" applyBorder="1" applyAlignment="1">
      <alignment horizontal="center" vertical="center"/>
    </xf>
    <xf numFmtId="168" fontId="2" fillId="0" borderId="10" xfId="27" applyNumberFormat="1" applyFont="1" applyFill="1" applyBorder="1" applyAlignment="1">
      <alignment horizontal="center" vertical="center"/>
    </xf>
    <xf numFmtId="167" fontId="2" fillId="0" borderId="39" xfId="27" applyNumberFormat="1" applyFont="1" applyFill="1" applyBorder="1" applyAlignment="1">
      <alignment horizontal="center" vertical="center"/>
    </xf>
    <xf numFmtId="168" fontId="2" fillId="0" borderId="0" xfId="27" applyNumberFormat="1" applyFont="1" applyFill="1" applyBorder="1" applyAlignment="1">
      <alignment horizontal="center" vertical="center"/>
    </xf>
    <xf numFmtId="168" fontId="2" fillId="0" borderId="11" xfId="27" applyNumberFormat="1" applyFont="1" applyFill="1" applyBorder="1" applyAlignment="1">
      <alignment horizontal="center" vertical="center"/>
    </xf>
    <xf numFmtId="168" fontId="2" fillId="0" borderId="49" xfId="27" applyNumberFormat="1" applyFont="1" applyFill="1" applyBorder="1" applyAlignment="1">
      <alignment horizontal="center" vertical="center"/>
    </xf>
    <xf numFmtId="168" fontId="2" fillId="0" borderId="4" xfId="27" applyNumberFormat="1" applyFont="1" applyFill="1" applyBorder="1" applyAlignment="1">
      <alignment horizontal="center" vertical="center"/>
    </xf>
    <xf numFmtId="167" fontId="2" fillId="0" borderId="77" xfId="27" applyNumberFormat="1" applyFont="1" applyFill="1" applyBorder="1" applyAlignment="1">
      <alignment horizontal="center" vertical="center"/>
    </xf>
    <xf numFmtId="167" fontId="2" fillId="0" borderId="81" xfId="27" applyNumberFormat="1" applyFont="1" applyFill="1" applyBorder="1" applyAlignment="1">
      <alignment horizontal="center" vertical="center"/>
    </xf>
    <xf numFmtId="168" fontId="2" fillId="0" borderId="99" xfId="27" applyNumberFormat="1" applyFont="1" applyFill="1" applyBorder="1" applyAlignment="1">
      <alignment horizontal="center" vertical="center"/>
    </xf>
    <xf numFmtId="168" fontId="2" fillId="0" borderId="98" xfId="27" applyNumberFormat="1" applyFont="1" applyFill="1" applyBorder="1" applyAlignment="1">
      <alignment horizontal="center" vertical="center"/>
    </xf>
    <xf numFmtId="168" fontId="2" fillId="0" borderId="87" xfId="27" applyNumberFormat="1" applyFont="1" applyFill="1" applyBorder="1" applyAlignment="1">
      <alignment horizontal="center" vertical="center"/>
    </xf>
    <xf numFmtId="167" fontId="2" fillId="0" borderId="95" xfId="27" applyNumberFormat="1" applyFont="1" applyFill="1" applyBorder="1" applyAlignment="1">
      <alignment horizontal="center" vertical="center"/>
    </xf>
    <xf numFmtId="168" fontId="2" fillId="0" borderId="105" xfId="27" applyNumberFormat="1" applyFont="1" applyFill="1" applyBorder="1" applyAlignment="1">
      <alignment horizontal="center" vertical="center"/>
    </xf>
    <xf numFmtId="167" fontId="2" fillId="0" borderId="97" xfId="27" applyNumberFormat="1" applyFont="1" applyFill="1" applyBorder="1" applyAlignment="1">
      <alignment horizontal="center" vertical="center"/>
    </xf>
    <xf numFmtId="167" fontId="2" fillId="0" borderId="106" xfId="27" applyNumberFormat="1" applyFont="1" applyFill="1" applyBorder="1" applyAlignment="1">
      <alignment horizontal="center" vertical="center"/>
    </xf>
    <xf numFmtId="168" fontId="2" fillId="0" borderId="88" xfId="27" applyNumberFormat="1" applyFont="1" applyFill="1" applyBorder="1" applyAlignment="1">
      <alignment horizontal="center" vertical="center"/>
    </xf>
    <xf numFmtId="168" fontId="2" fillId="0" borderId="104" xfId="27" applyNumberFormat="1" applyFont="1" applyFill="1" applyBorder="1" applyAlignment="1">
      <alignment horizontal="center" vertical="center"/>
    </xf>
    <xf numFmtId="0" fontId="1" fillId="0" borderId="107" xfId="0" applyFont="1" applyBorder="1" applyAlignment="1">
      <alignment horizontal="center"/>
    </xf>
    <xf numFmtId="0" fontId="1" fillId="0" borderId="108" xfId="0" applyFont="1" applyBorder="1" applyAlignment="1">
      <alignment horizontal="center"/>
    </xf>
    <xf numFmtId="0" fontId="1" fillId="0" borderId="109" xfId="0" applyFont="1" applyBorder="1" applyAlignment="1">
      <alignment horizontal="center"/>
    </xf>
    <xf numFmtId="0" fontId="2" fillId="0" borderId="39" xfId="431" applyFont="1" applyFill="1" applyBorder="1" applyAlignment="1"/>
    <xf numFmtId="164" fontId="0" fillId="0" borderId="49" xfId="0" applyNumberFormat="1" applyFill="1" applyBorder="1" applyAlignment="1">
      <alignment horizontal="center"/>
    </xf>
    <xf numFmtId="0" fontId="2" fillId="0" borderId="108" xfId="431" applyFont="1" applyFill="1" applyBorder="1" applyAlignment="1"/>
    <xf numFmtId="1" fontId="0" fillId="0" borderId="108" xfId="0" applyNumberFormat="1" applyFont="1" applyFill="1" applyBorder="1" applyAlignment="1">
      <alignment horizontal="center"/>
    </xf>
    <xf numFmtId="164" fontId="0" fillId="0" borderId="107" xfId="0" applyNumberFormat="1" applyFont="1" applyFill="1" applyBorder="1" applyAlignment="1">
      <alignment horizontal="center"/>
    </xf>
    <xf numFmtId="164" fontId="0" fillId="0" borderId="109" xfId="0" applyNumberFormat="1" applyFont="1" applyFill="1" applyBorder="1" applyAlignment="1">
      <alignment horizontal="center"/>
    </xf>
    <xf numFmtId="0" fontId="0" fillId="0" borderId="107" xfId="0" applyFill="1" applyBorder="1"/>
    <xf numFmtId="0" fontId="45" fillId="0" borderId="107" xfId="0" applyFont="1" applyFill="1" applyBorder="1" applyAlignment="1">
      <alignment horizontal="center" vertical="center"/>
    </xf>
    <xf numFmtId="0" fontId="6" fillId="0" borderId="0" xfId="0" applyFont="1" applyFill="1" applyAlignment="1">
      <alignment vertical="top"/>
    </xf>
    <xf numFmtId="1" fontId="0" fillId="0" borderId="107" xfId="0" applyNumberFormat="1" applyFont="1" applyFill="1" applyBorder="1" applyAlignment="1">
      <alignment horizontal="center"/>
    </xf>
    <xf numFmtId="164" fontId="0" fillId="0" borderId="112" xfId="0" applyNumberFormat="1" applyFont="1" applyFill="1" applyBorder="1" applyAlignment="1">
      <alignment horizontal="center"/>
    </xf>
    <xf numFmtId="1" fontId="2" fillId="0" borderId="102" xfId="0" applyNumberFormat="1" applyFont="1" applyFill="1" applyBorder="1" applyAlignment="1">
      <alignment horizontal="center"/>
    </xf>
    <xf numFmtId="164" fontId="2" fillId="0" borderId="111" xfId="0" applyNumberFormat="1" applyFont="1" applyFill="1" applyBorder="1" applyAlignment="1">
      <alignment horizontal="center"/>
    </xf>
    <xf numFmtId="0" fontId="32" fillId="0" borderId="0" xfId="0" applyFont="1" applyFill="1" applyBorder="1"/>
    <xf numFmtId="167" fontId="2" fillId="0" borderId="2" xfId="17" applyNumberFormat="1" applyFont="1" applyFill="1" applyBorder="1" applyAlignment="1">
      <alignment horizontal="center" vertical="center"/>
    </xf>
    <xf numFmtId="168" fontId="2" fillId="0" borderId="10" xfId="17" applyNumberFormat="1" applyFont="1" applyFill="1" applyBorder="1" applyAlignment="1">
      <alignment horizontal="center" vertical="center"/>
    </xf>
    <xf numFmtId="167" fontId="2" fillId="0" borderId="9" xfId="17" applyNumberFormat="1" applyFont="1" applyFill="1" applyBorder="1" applyAlignment="1">
      <alignment horizontal="center" vertical="center"/>
    </xf>
    <xf numFmtId="168" fontId="2" fillId="0" borderId="12" xfId="17" applyNumberFormat="1" applyFont="1" applyFill="1" applyBorder="1" applyAlignment="1">
      <alignment horizontal="center" vertical="center"/>
    </xf>
    <xf numFmtId="0" fontId="0" fillId="0" borderId="3" xfId="0" applyFont="1" applyFill="1" applyBorder="1"/>
    <xf numFmtId="0" fontId="0" fillId="0" borderId="6" xfId="0" applyFont="1" applyFill="1" applyBorder="1"/>
    <xf numFmtId="1" fontId="0" fillId="0" borderId="42" xfId="6" applyNumberFormat="1" applyFont="1" applyFill="1" applyBorder="1" applyAlignment="1">
      <alignment horizontal="center"/>
    </xf>
    <xf numFmtId="168" fontId="31" fillId="0" borderId="107" xfId="35" applyNumberFormat="1" applyFont="1" applyFill="1" applyBorder="1" applyAlignment="1">
      <alignment horizontal="center" vertical="center"/>
    </xf>
    <xf numFmtId="167" fontId="31" fillId="0" borderId="107" xfId="35" applyNumberFormat="1" applyFont="1" applyFill="1" applyBorder="1" applyAlignment="1">
      <alignment horizontal="center" vertical="center"/>
    </xf>
    <xf numFmtId="0" fontId="1" fillId="0" borderId="39" xfId="0" applyFont="1" applyFill="1" applyBorder="1" applyAlignment="1">
      <alignment horizontal="center"/>
    </xf>
    <xf numFmtId="0" fontId="1" fillId="0" borderId="49" xfId="0" applyFont="1" applyFill="1" applyBorder="1" applyAlignment="1">
      <alignment horizontal="center"/>
    </xf>
    <xf numFmtId="167" fontId="31" fillId="0" borderId="108" xfId="35" applyNumberFormat="1" applyFont="1" applyFill="1" applyBorder="1" applyAlignment="1">
      <alignment horizontal="center" vertical="center"/>
    </xf>
    <xf numFmtId="167" fontId="31" fillId="0" borderId="108" xfId="36" applyNumberFormat="1" applyFont="1" applyFill="1" applyBorder="1" applyAlignment="1">
      <alignment horizontal="center" vertical="center"/>
    </xf>
    <xf numFmtId="1" fontId="0" fillId="0" borderId="108" xfId="6" applyNumberFormat="1" applyFont="1" applyFill="1" applyBorder="1" applyAlignment="1">
      <alignment horizontal="center"/>
    </xf>
    <xf numFmtId="167" fontId="31" fillId="0" borderId="100" xfId="35" applyNumberFormat="1" applyFont="1" applyFill="1" applyBorder="1" applyAlignment="1">
      <alignment horizontal="center" vertical="center"/>
    </xf>
    <xf numFmtId="168" fontId="31" fillId="0" borderId="105" xfId="35" applyNumberFormat="1" applyFont="1" applyFill="1" applyBorder="1" applyAlignment="1">
      <alignment horizontal="center" vertical="center"/>
    </xf>
    <xf numFmtId="1" fontId="0" fillId="0" borderId="114" xfId="6" applyNumberFormat="1" applyFont="1" applyFill="1" applyBorder="1" applyAlignment="1">
      <alignment horizontal="center"/>
    </xf>
    <xf numFmtId="164" fontId="0" fillId="0" borderId="111" xfId="6" applyNumberFormat="1" applyFont="1" applyFill="1" applyBorder="1" applyAlignment="1">
      <alignment horizontal="center"/>
    </xf>
    <xf numFmtId="168" fontId="31" fillId="0" borderId="115" xfId="35" applyNumberFormat="1" applyFont="1" applyFill="1" applyBorder="1" applyAlignment="1">
      <alignment horizontal="center" vertical="center"/>
    </xf>
    <xf numFmtId="167" fontId="31" fillId="0" borderId="102" xfId="35" applyNumberFormat="1" applyFont="1" applyFill="1" applyBorder="1" applyAlignment="1">
      <alignment horizontal="center" vertical="center"/>
    </xf>
    <xf numFmtId="168" fontId="31" fillId="0" borderId="116" xfId="35" applyNumberFormat="1" applyFont="1" applyFill="1" applyBorder="1" applyAlignment="1">
      <alignment horizontal="center" vertical="center"/>
    </xf>
    <xf numFmtId="167" fontId="31" fillId="0" borderId="115" xfId="35" applyNumberFormat="1" applyFont="1" applyFill="1" applyBorder="1" applyAlignment="1">
      <alignment horizontal="center" vertical="center"/>
    </xf>
    <xf numFmtId="167" fontId="31" fillId="0" borderId="102" xfId="36" applyNumberFormat="1" applyFont="1" applyFill="1" applyBorder="1" applyAlignment="1">
      <alignment horizontal="center" vertical="center"/>
    </xf>
    <xf numFmtId="168" fontId="36" fillId="0" borderId="116" xfId="36" applyNumberFormat="1" applyFont="1" applyFill="1" applyBorder="1" applyAlignment="1">
      <alignment horizontal="center" vertical="center"/>
    </xf>
    <xf numFmtId="1" fontId="0" fillId="0" borderId="102" xfId="6" applyNumberFormat="1" applyFont="1" applyFill="1" applyBorder="1" applyAlignment="1">
      <alignment horizontal="center"/>
    </xf>
    <xf numFmtId="164" fontId="0" fillId="0" borderId="116" xfId="6" applyNumberFormat="1" applyFont="1" applyFill="1" applyBorder="1" applyAlignment="1">
      <alignment horizontal="center"/>
    </xf>
    <xf numFmtId="167" fontId="31" fillId="0" borderId="117" xfId="35" applyNumberFormat="1" applyFont="1" applyFill="1" applyBorder="1" applyAlignment="1">
      <alignment horizontal="center" vertical="center"/>
    </xf>
    <xf numFmtId="168" fontId="31" fillId="0" borderId="118" xfId="35" applyNumberFormat="1" applyFont="1" applyFill="1" applyBorder="1" applyAlignment="1">
      <alignment horizontal="center" vertical="center"/>
    </xf>
    <xf numFmtId="164" fontId="0" fillId="0" borderId="109" xfId="6" applyNumberFormat="1" applyFont="1" applyFill="1" applyBorder="1" applyAlignment="1">
      <alignment horizontal="center"/>
    </xf>
    <xf numFmtId="168" fontId="31" fillId="0" borderId="109" xfId="35" applyNumberFormat="1" applyFont="1" applyFill="1" applyBorder="1" applyAlignment="1">
      <alignment horizontal="center" vertical="center"/>
    </xf>
    <xf numFmtId="168" fontId="36" fillId="0" borderId="109" xfId="36" applyNumberFormat="1" applyFont="1" applyFill="1" applyBorder="1" applyAlignment="1">
      <alignment horizontal="center" vertical="center"/>
    </xf>
    <xf numFmtId="0" fontId="0" fillId="0" borderId="108" xfId="0" applyFont="1" applyBorder="1" applyAlignment="1">
      <alignment horizontal="left"/>
    </xf>
    <xf numFmtId="167" fontId="2" fillId="0" borderId="38" xfId="55" applyNumberFormat="1" applyFont="1" applyFill="1" applyBorder="1" applyAlignment="1">
      <alignment horizontal="center" vertical="center"/>
    </xf>
    <xf numFmtId="168" fontId="2" fillId="0" borderId="38" xfId="55" applyNumberFormat="1" applyFont="1" applyFill="1" applyBorder="1" applyAlignment="1">
      <alignment horizontal="center" vertical="center"/>
    </xf>
    <xf numFmtId="167" fontId="2" fillId="0" borderId="100" xfId="27" applyNumberFormat="1" applyFont="1" applyFill="1" applyBorder="1" applyAlignment="1">
      <alignment horizontal="center" vertical="center"/>
    </xf>
    <xf numFmtId="167" fontId="2" fillId="0" borderId="79" xfId="55" applyNumberFormat="1" applyFont="1" applyFill="1" applyBorder="1" applyAlignment="1">
      <alignment horizontal="center" vertical="center"/>
    </xf>
    <xf numFmtId="168" fontId="2" fillId="0" borderId="79" xfId="55" applyNumberFormat="1" applyFont="1" applyFill="1" applyBorder="1" applyAlignment="1">
      <alignment horizontal="center" vertical="center"/>
    </xf>
    <xf numFmtId="168" fontId="2" fillId="0" borderId="80" xfId="27" applyNumberFormat="1" applyFont="1" applyFill="1" applyBorder="1" applyAlignment="1">
      <alignment horizontal="center" vertical="center"/>
    </xf>
    <xf numFmtId="0" fontId="1" fillId="0" borderId="113" xfId="0" applyFont="1" applyBorder="1" applyAlignment="1">
      <alignment horizontal="center"/>
    </xf>
    <xf numFmtId="0" fontId="149" fillId="0" borderId="0" xfId="0" applyFont="1" applyAlignment="1">
      <alignment horizontal="left"/>
    </xf>
    <xf numFmtId="167" fontId="2" fillId="0" borderId="6" xfId="62" applyNumberFormat="1" applyFont="1" applyFill="1" applyBorder="1" applyAlignment="1">
      <alignment horizontal="center" vertical="top"/>
    </xf>
    <xf numFmtId="168" fontId="2" fillId="0" borderId="47" xfId="62" applyNumberFormat="1" applyFont="1" applyFill="1" applyBorder="1" applyAlignment="1">
      <alignment horizontal="center" vertical="top"/>
    </xf>
    <xf numFmtId="168" fontId="2" fillId="0" borderId="46" xfId="10" applyNumberFormat="1" applyFont="1" applyFill="1" applyBorder="1" applyAlignment="1">
      <alignment horizontal="center" vertical="center"/>
    </xf>
    <xf numFmtId="0" fontId="150" fillId="0" borderId="15" xfId="0" applyFont="1" applyFill="1" applyBorder="1"/>
    <xf numFmtId="1" fontId="3" fillId="0" borderId="108" xfId="7" applyNumberFormat="1" applyFont="1" applyFill="1" applyBorder="1" applyAlignment="1">
      <alignment horizontal="center" wrapText="1"/>
    </xf>
    <xf numFmtId="170" fontId="3" fillId="0" borderId="107" xfId="6" applyNumberFormat="1" applyFont="1" applyFill="1" applyBorder="1" applyAlignment="1">
      <alignment horizontal="center" wrapText="1"/>
    </xf>
    <xf numFmtId="1" fontId="3" fillId="0" borderId="0" xfId="7" applyNumberFormat="1" applyFont="1" applyFill="1" applyBorder="1" applyAlignment="1">
      <alignment horizontal="center" wrapText="1"/>
    </xf>
    <xf numFmtId="170" fontId="3" fillId="0" borderId="49" xfId="6" applyNumberFormat="1" applyFont="1" applyFill="1" applyBorder="1" applyAlignment="1">
      <alignment horizontal="center" wrapText="1"/>
    </xf>
    <xf numFmtId="1" fontId="3" fillId="0" borderId="39" xfId="7" applyNumberFormat="1" applyFont="1" applyFill="1" applyBorder="1" applyAlignment="1">
      <alignment horizontal="center" wrapText="1"/>
    </xf>
    <xf numFmtId="170" fontId="3" fillId="0" borderId="0" xfId="6" applyNumberFormat="1" applyFont="1" applyFill="1" applyBorder="1" applyAlignment="1">
      <alignment horizontal="center" wrapText="1"/>
    </xf>
    <xf numFmtId="170" fontId="3" fillId="0" borderId="112" xfId="7" applyNumberFormat="1" applyFont="1" applyFill="1" applyBorder="1" applyAlignment="1">
      <alignment horizontal="center" wrapText="1"/>
    </xf>
    <xf numFmtId="167" fontId="2" fillId="0" borderId="102" xfId="62" applyNumberFormat="1" applyFont="1" applyBorder="1" applyAlignment="1">
      <alignment horizontal="center" vertical="top"/>
    </xf>
    <xf numFmtId="167" fontId="2" fillId="0" borderId="39" xfId="62" applyNumberFormat="1" applyFont="1" applyBorder="1" applyAlignment="1">
      <alignment horizontal="center" vertical="top"/>
    </xf>
    <xf numFmtId="167" fontId="2" fillId="0" borderId="37" xfId="9" applyNumberFormat="1" applyFont="1" applyFill="1" applyBorder="1" applyAlignment="1">
      <alignment horizontal="center" vertical="center"/>
    </xf>
    <xf numFmtId="167" fontId="2" fillId="0" borderId="39" xfId="9" applyNumberFormat="1" applyFont="1" applyFill="1" applyBorder="1" applyAlignment="1">
      <alignment horizontal="center" vertical="center"/>
    </xf>
    <xf numFmtId="167" fontId="2" fillId="0" borderId="6" xfId="9" applyNumberFormat="1" applyFont="1" applyFill="1" applyBorder="1" applyAlignment="1">
      <alignment horizontal="center" vertical="center"/>
    </xf>
    <xf numFmtId="168" fontId="2" fillId="0" borderId="0" xfId="9" applyNumberFormat="1" applyFont="1" applyFill="1" applyBorder="1" applyAlignment="1">
      <alignment horizontal="center" vertical="center"/>
    </xf>
    <xf numFmtId="168" fontId="2" fillId="0" borderId="115" xfId="9" applyNumberFormat="1" applyFont="1" applyFill="1" applyBorder="1" applyAlignment="1">
      <alignment horizontal="center" vertical="center"/>
    </xf>
    <xf numFmtId="167" fontId="2" fillId="0" borderId="115" xfId="9" applyNumberFormat="1" applyFont="1" applyFill="1" applyBorder="1" applyAlignment="1">
      <alignment horizontal="center" vertical="center"/>
    </xf>
    <xf numFmtId="0" fontId="0" fillId="0" borderId="102" xfId="0" applyFill="1" applyBorder="1"/>
    <xf numFmtId="0" fontId="0" fillId="0" borderId="6" xfId="0" applyFill="1" applyBorder="1"/>
    <xf numFmtId="0" fontId="0" fillId="0" borderId="39" xfId="0" applyFill="1" applyBorder="1"/>
    <xf numFmtId="0" fontId="1" fillId="0" borderId="91" xfId="0" applyFont="1" applyBorder="1" applyAlignment="1">
      <alignment horizontal="center"/>
    </xf>
    <xf numFmtId="0" fontId="1" fillId="0" borderId="116" xfId="0" applyFont="1" applyBorder="1" applyAlignment="1">
      <alignment horizontal="center"/>
    </xf>
    <xf numFmtId="168" fontId="2" fillId="0" borderId="116" xfId="9" applyNumberFormat="1" applyFont="1" applyFill="1" applyBorder="1" applyAlignment="1">
      <alignment horizontal="center" vertical="center"/>
    </xf>
    <xf numFmtId="168" fontId="2" fillId="0" borderId="11" xfId="9" applyNumberFormat="1" applyFont="1" applyFill="1" applyBorder="1" applyAlignment="1">
      <alignment horizontal="center" vertical="center"/>
    </xf>
    <xf numFmtId="168" fontId="2" fillId="0" borderId="120" xfId="9" applyNumberFormat="1" applyFont="1" applyFill="1" applyBorder="1" applyAlignment="1">
      <alignment horizontal="center" vertical="center"/>
    </xf>
    <xf numFmtId="167" fontId="2" fillId="0" borderId="107" xfId="9" applyNumberFormat="1" applyFont="1" applyFill="1" applyBorder="1" applyAlignment="1">
      <alignment horizontal="center" vertical="center"/>
    </xf>
    <xf numFmtId="168" fontId="2" fillId="0" borderId="107" xfId="9" applyNumberFormat="1" applyFont="1" applyFill="1" applyBorder="1" applyAlignment="1">
      <alignment horizontal="center" vertical="center"/>
    </xf>
    <xf numFmtId="167" fontId="2" fillId="0" borderId="102" xfId="9" applyNumberFormat="1" applyFont="1" applyFill="1" applyBorder="1" applyAlignment="1">
      <alignment horizontal="center" vertical="center"/>
    </xf>
    <xf numFmtId="0" fontId="1" fillId="0" borderId="120" xfId="0" applyFont="1" applyBorder="1" applyAlignment="1">
      <alignment horizontal="center"/>
    </xf>
    <xf numFmtId="167" fontId="2" fillId="0" borderId="95" xfId="9" applyNumberFormat="1" applyFont="1" applyFill="1" applyBorder="1" applyAlignment="1">
      <alignment horizontal="center" vertical="center"/>
    </xf>
    <xf numFmtId="167" fontId="2" fillId="0" borderId="97" xfId="9" applyNumberFormat="1" applyFont="1" applyFill="1" applyBorder="1" applyAlignment="1">
      <alignment horizontal="center" vertical="center"/>
    </xf>
    <xf numFmtId="167" fontId="2" fillId="0" borderId="96" xfId="9" applyNumberFormat="1" applyFont="1" applyFill="1" applyBorder="1" applyAlignment="1">
      <alignment horizontal="center" vertical="center"/>
    </xf>
    <xf numFmtId="1" fontId="31" fillId="0" borderId="97" xfId="1" applyNumberFormat="1" applyFont="1" applyFill="1" applyBorder="1" applyAlignment="1">
      <alignment horizontal="center" vertical="top"/>
    </xf>
    <xf numFmtId="1" fontId="31" fillId="0" borderId="96" xfId="1" applyNumberFormat="1" applyFont="1" applyFill="1" applyBorder="1" applyAlignment="1">
      <alignment horizontal="center" vertical="top"/>
    </xf>
    <xf numFmtId="0" fontId="1" fillId="0" borderId="103" xfId="0" applyFont="1" applyBorder="1" applyAlignment="1">
      <alignment horizontal="center"/>
    </xf>
    <xf numFmtId="0" fontId="0" fillId="0" borderId="90" xfId="0" applyFill="1" applyBorder="1"/>
    <xf numFmtId="0" fontId="0" fillId="0" borderId="13" xfId="0" applyFont="1" applyFill="1" applyBorder="1"/>
    <xf numFmtId="0" fontId="0" fillId="0" borderId="2" xfId="0" applyFont="1" applyFill="1" applyBorder="1"/>
    <xf numFmtId="0" fontId="0" fillId="0" borderId="15" xfId="0" applyFont="1" applyFill="1" applyBorder="1"/>
    <xf numFmtId="0" fontId="0" fillId="0" borderId="9" xfId="0" applyFont="1" applyFill="1" applyBorder="1"/>
    <xf numFmtId="168" fontId="2" fillId="0" borderId="125" xfId="15" applyNumberFormat="1" applyFont="1" applyFill="1" applyBorder="1" applyAlignment="1">
      <alignment horizontal="center" vertical="center"/>
    </xf>
    <xf numFmtId="168" fontId="2" fillId="0" borderId="112" xfId="15" applyNumberFormat="1" applyFont="1" applyFill="1" applyBorder="1" applyAlignment="1">
      <alignment horizontal="center" vertical="center"/>
    </xf>
    <xf numFmtId="167" fontId="2" fillId="0" borderId="121" xfId="9" applyNumberFormat="1" applyFont="1" applyFill="1" applyBorder="1" applyAlignment="1">
      <alignment horizontal="center" vertical="center"/>
    </xf>
    <xf numFmtId="167" fontId="2" fillId="0" borderId="122" xfId="9" applyNumberFormat="1" applyFont="1" applyFill="1" applyBorder="1" applyAlignment="1">
      <alignment horizontal="center" vertical="center"/>
    </xf>
    <xf numFmtId="168" fontId="2" fillId="0" borderId="128" xfId="9" applyNumberFormat="1" applyFont="1" applyFill="1" applyBorder="1" applyAlignment="1">
      <alignment horizontal="center" vertical="center"/>
    </xf>
    <xf numFmtId="168" fontId="2" fillId="0" borderId="129" xfId="9" applyNumberFormat="1" applyFont="1" applyFill="1" applyBorder="1" applyAlignment="1">
      <alignment horizontal="center" vertical="center"/>
    </xf>
    <xf numFmtId="168" fontId="2" fillId="0" borderId="4" xfId="9" applyNumberFormat="1" applyFont="1" applyFill="1" applyBorder="1" applyAlignment="1">
      <alignment horizontal="center" vertical="center"/>
    </xf>
    <xf numFmtId="0" fontId="0" fillId="0" borderId="90" xfId="0" applyFont="1" applyBorder="1"/>
    <xf numFmtId="0" fontId="0" fillId="0" borderId="115" xfId="0" applyFont="1" applyBorder="1"/>
    <xf numFmtId="0" fontId="0" fillId="0" borderId="107" xfId="0" applyFont="1" applyBorder="1"/>
    <xf numFmtId="0" fontId="0" fillId="0" borderId="124" xfId="0" applyFont="1" applyBorder="1"/>
    <xf numFmtId="0" fontId="1" fillId="0" borderId="131" xfId="0" applyFont="1" applyBorder="1" applyAlignment="1">
      <alignment horizontal="center"/>
    </xf>
    <xf numFmtId="0" fontId="1" fillId="0" borderId="132" xfId="0" applyFont="1" applyBorder="1" applyAlignment="1">
      <alignment horizontal="center"/>
    </xf>
    <xf numFmtId="0" fontId="0" fillId="0" borderId="14" xfId="0" applyFont="1" applyBorder="1"/>
    <xf numFmtId="167" fontId="2" fillId="0" borderId="102" xfId="18" applyNumberFormat="1" applyFont="1" applyBorder="1" applyAlignment="1">
      <alignment horizontal="center" vertical="center"/>
    </xf>
    <xf numFmtId="168" fontId="2" fillId="0" borderId="123" xfId="18" applyNumberFormat="1" applyFont="1" applyBorder="1" applyAlignment="1">
      <alignment horizontal="center" vertical="center"/>
    </xf>
    <xf numFmtId="167" fontId="2" fillId="0" borderId="100" xfId="18" applyNumberFormat="1" applyFont="1" applyBorder="1" applyAlignment="1">
      <alignment horizontal="center" vertical="center"/>
    </xf>
    <xf numFmtId="167" fontId="2" fillId="0" borderId="37" xfId="18" applyNumberFormat="1" applyFont="1" applyBorder="1" applyAlignment="1">
      <alignment horizontal="center" vertical="center"/>
    </xf>
    <xf numFmtId="167" fontId="2" fillId="0" borderId="39" xfId="18" applyNumberFormat="1" applyFont="1" applyBorder="1" applyAlignment="1">
      <alignment horizontal="center" vertical="center"/>
    </xf>
    <xf numFmtId="168" fontId="2" fillId="0" borderId="4" xfId="18" applyNumberFormat="1" applyFont="1" applyBorder="1" applyAlignment="1">
      <alignment horizontal="center" vertical="center"/>
    </xf>
    <xf numFmtId="167" fontId="2" fillId="0" borderId="131" xfId="18" applyNumberFormat="1" applyFont="1" applyBorder="1" applyAlignment="1">
      <alignment horizontal="center" vertical="center"/>
    </xf>
    <xf numFmtId="168" fontId="2" fillId="0" borderId="133" xfId="18" applyNumberFormat="1" applyFont="1" applyBorder="1" applyAlignment="1">
      <alignment horizontal="center" vertical="center"/>
    </xf>
    <xf numFmtId="167" fontId="2" fillId="0" borderId="134" xfId="18" applyNumberFormat="1" applyFont="1" applyBorder="1" applyAlignment="1">
      <alignment horizontal="center" vertical="center"/>
    </xf>
    <xf numFmtId="168" fontId="2" fillId="0" borderId="24" xfId="38" applyNumberFormat="1" applyFont="1" applyFill="1" applyBorder="1" applyAlignment="1">
      <alignment horizontal="center" vertical="center"/>
    </xf>
    <xf numFmtId="168" fontId="2" fillId="0" borderId="25" xfId="38" applyNumberFormat="1" applyFont="1" applyFill="1" applyBorder="1" applyAlignment="1">
      <alignment horizontal="center" vertical="center"/>
    </xf>
    <xf numFmtId="167" fontId="2" fillId="0" borderId="37" xfId="38" applyNumberFormat="1" applyFont="1" applyFill="1" applyBorder="1" applyAlignment="1">
      <alignment horizontal="center" vertical="center"/>
    </xf>
    <xf numFmtId="168" fontId="2" fillId="0" borderId="4" xfId="38" applyNumberFormat="1" applyFont="1" applyFill="1" applyBorder="1" applyAlignment="1">
      <alignment horizontal="center" vertical="center"/>
    </xf>
    <xf numFmtId="168" fontId="2" fillId="0" borderId="38" xfId="38" applyNumberFormat="1" applyFont="1" applyFill="1" applyBorder="1" applyAlignment="1">
      <alignment horizontal="center" vertical="center"/>
    </xf>
    <xf numFmtId="167" fontId="2" fillId="0" borderId="102" xfId="38" applyNumberFormat="1" applyFont="1" applyFill="1" applyBorder="1" applyAlignment="1">
      <alignment horizontal="center" vertical="center"/>
    </xf>
    <xf numFmtId="167" fontId="2" fillId="0" borderId="39" xfId="38" applyNumberFormat="1" applyFont="1" applyFill="1" applyBorder="1" applyAlignment="1">
      <alignment horizontal="center" vertical="center"/>
    </xf>
    <xf numFmtId="167" fontId="2" fillId="0" borderId="131" xfId="38" applyNumberFormat="1" applyFont="1" applyFill="1" applyBorder="1" applyAlignment="1">
      <alignment horizontal="center" vertical="center"/>
    </xf>
    <xf numFmtId="168" fontId="2" fillId="0" borderId="123" xfId="38" applyNumberFormat="1" applyFont="1" applyFill="1" applyBorder="1" applyAlignment="1">
      <alignment horizontal="center" vertical="center"/>
    </xf>
    <xf numFmtId="168" fontId="2" fillId="0" borderId="133" xfId="38" applyNumberFormat="1" applyFont="1" applyFill="1" applyBorder="1" applyAlignment="1">
      <alignment horizontal="center" vertical="center"/>
    </xf>
    <xf numFmtId="167" fontId="2" fillId="0" borderId="100" xfId="38" applyNumberFormat="1" applyFont="1" applyFill="1" applyBorder="1" applyAlignment="1">
      <alignment horizontal="center" vertical="center"/>
    </xf>
    <xf numFmtId="167" fontId="2" fillId="0" borderId="134" xfId="38" applyNumberFormat="1" applyFont="1" applyFill="1" applyBorder="1" applyAlignment="1">
      <alignment horizontal="center" vertical="center"/>
    </xf>
    <xf numFmtId="167" fontId="2" fillId="0" borderId="122" xfId="38" applyNumberFormat="1" applyFont="1" applyFill="1" applyBorder="1" applyAlignment="1">
      <alignment horizontal="center" vertical="center"/>
    </xf>
    <xf numFmtId="168" fontId="2" fillId="0" borderId="118" xfId="38" applyNumberFormat="1" applyFont="1" applyFill="1" applyBorder="1" applyAlignment="1">
      <alignment horizontal="center" vertical="center"/>
    </xf>
    <xf numFmtId="168" fontId="2" fillId="0" borderId="115" xfId="38" applyNumberFormat="1" applyFont="1" applyFill="1" applyBorder="1" applyAlignment="1">
      <alignment horizontal="center" vertical="center"/>
    </xf>
    <xf numFmtId="168" fontId="2" fillId="0" borderId="0" xfId="38" applyNumberFormat="1" applyFont="1" applyFill="1" applyBorder="1" applyAlignment="1">
      <alignment horizontal="center" vertical="center"/>
    </xf>
    <xf numFmtId="168" fontId="2" fillId="0" borderId="107" xfId="38" applyNumberFormat="1" applyFont="1" applyFill="1" applyBorder="1" applyAlignment="1">
      <alignment horizontal="center" vertical="center"/>
    </xf>
    <xf numFmtId="167" fontId="2" fillId="0" borderId="135" xfId="38" applyNumberFormat="1" applyFont="1" applyFill="1" applyBorder="1" applyAlignment="1">
      <alignment horizontal="center" vertical="center"/>
    </xf>
    <xf numFmtId="167" fontId="2" fillId="0" borderId="136" xfId="38" applyNumberFormat="1" applyFont="1" applyFill="1" applyBorder="1" applyAlignment="1">
      <alignment horizontal="center" vertical="center"/>
    </xf>
    <xf numFmtId="167" fontId="2" fillId="0" borderId="137" xfId="38" applyNumberFormat="1" applyFont="1" applyFill="1" applyBorder="1" applyAlignment="1">
      <alignment horizontal="center" vertical="center"/>
    </xf>
    <xf numFmtId="167" fontId="2" fillId="0" borderId="138" xfId="38" applyNumberFormat="1" applyFont="1" applyFill="1" applyBorder="1" applyAlignment="1">
      <alignment horizontal="center" vertical="center"/>
    </xf>
    <xf numFmtId="168" fontId="2" fillId="0" borderId="124" xfId="38" applyNumberFormat="1" applyFont="1" applyFill="1" applyBorder="1" applyAlignment="1">
      <alignment horizontal="center" vertical="center"/>
    </xf>
    <xf numFmtId="167" fontId="2" fillId="0" borderId="95" xfId="38" applyNumberFormat="1" applyFont="1" applyFill="1" applyBorder="1" applyAlignment="1">
      <alignment horizontal="center" vertical="center"/>
    </xf>
    <xf numFmtId="167" fontId="2" fillId="0" borderId="97" xfId="38" applyNumberFormat="1" applyFont="1" applyFill="1" applyBorder="1" applyAlignment="1">
      <alignment horizontal="center" vertical="center"/>
    </xf>
    <xf numFmtId="0" fontId="1" fillId="0" borderId="139" xfId="0" applyFont="1" applyBorder="1" applyAlignment="1">
      <alignment horizontal="center"/>
    </xf>
    <xf numFmtId="167" fontId="2" fillId="0" borderId="102" xfId="27" applyNumberFormat="1" applyFont="1" applyFill="1" applyBorder="1" applyAlignment="1">
      <alignment horizontal="center" vertical="center"/>
    </xf>
    <xf numFmtId="168" fontId="2" fillId="0" borderId="115" xfId="27" applyNumberFormat="1" applyFont="1" applyFill="1" applyBorder="1" applyAlignment="1">
      <alignment horizontal="center" vertical="center"/>
    </xf>
    <xf numFmtId="168" fontId="2" fillId="0" borderId="125" xfId="27" applyNumberFormat="1" applyFont="1" applyFill="1" applyBorder="1" applyAlignment="1">
      <alignment horizontal="center" vertical="center"/>
    </xf>
    <xf numFmtId="168" fontId="2" fillId="0" borderId="116" xfId="27" applyNumberFormat="1" applyFont="1" applyFill="1" applyBorder="1" applyAlignment="1">
      <alignment horizontal="center" vertical="center"/>
    </xf>
    <xf numFmtId="0" fontId="46" fillId="0" borderId="116" xfId="0" applyFont="1" applyFill="1" applyBorder="1" applyAlignment="1">
      <alignment horizontal="center"/>
    </xf>
    <xf numFmtId="0" fontId="1" fillId="0" borderId="124" xfId="0" applyFont="1" applyBorder="1" applyAlignment="1">
      <alignment horizontal="center"/>
    </xf>
    <xf numFmtId="165" fontId="31" fillId="0" borderId="5" xfId="2" applyNumberFormat="1" applyFont="1" applyFill="1" applyBorder="1" applyAlignment="1">
      <alignment horizontal="center" vertical="top"/>
    </xf>
    <xf numFmtId="165" fontId="31" fillId="0" borderId="37" xfId="2" applyNumberFormat="1" applyFont="1" applyFill="1" applyBorder="1" applyAlignment="1">
      <alignment horizontal="center" vertical="top"/>
    </xf>
    <xf numFmtId="165" fontId="31" fillId="0" borderId="44" xfId="2" applyNumberFormat="1" applyFont="1" applyFill="1" applyBorder="1" applyAlignment="1">
      <alignment horizontal="center" vertical="top"/>
    </xf>
    <xf numFmtId="165" fontId="31" fillId="0" borderId="50" xfId="2" applyNumberFormat="1" applyFont="1" applyFill="1" applyBorder="1" applyAlignment="1">
      <alignment horizontal="center" vertical="top"/>
    </xf>
    <xf numFmtId="0" fontId="0" fillId="0" borderId="116" xfId="0" applyFont="1" applyBorder="1"/>
    <xf numFmtId="0" fontId="0" fillId="0" borderId="120" xfId="0" applyFont="1" applyBorder="1"/>
    <xf numFmtId="0" fontId="0" fillId="0" borderId="102" xfId="0" applyFont="1" applyFill="1" applyBorder="1"/>
    <xf numFmtId="167" fontId="2" fillId="0" borderId="115" xfId="19" applyNumberFormat="1" applyFont="1" applyFill="1" applyBorder="1" applyAlignment="1">
      <alignment horizontal="center" vertical="center"/>
    </xf>
    <xf numFmtId="168" fontId="2" fillId="0" borderId="115" xfId="19" applyNumberFormat="1" applyFont="1" applyFill="1" applyBorder="1" applyAlignment="1">
      <alignment horizontal="center" vertical="center"/>
    </xf>
    <xf numFmtId="0" fontId="0" fillId="0" borderId="39" xfId="0" applyFont="1" applyFill="1" applyBorder="1"/>
    <xf numFmtId="168" fontId="2" fillId="0" borderId="11" xfId="19" applyNumberFormat="1" applyFont="1" applyFill="1" applyBorder="1" applyAlignment="1">
      <alignment horizontal="center" vertical="center"/>
    </xf>
    <xf numFmtId="167" fontId="2" fillId="0" borderId="124" xfId="19" applyNumberFormat="1" applyFont="1" applyFill="1" applyBorder="1" applyAlignment="1">
      <alignment horizontal="center" vertical="center"/>
    </xf>
    <xf numFmtId="168" fontId="2" fillId="0" borderId="124" xfId="19" applyNumberFormat="1" applyFont="1" applyFill="1" applyBorder="1" applyAlignment="1">
      <alignment horizontal="center" vertical="center"/>
    </xf>
    <xf numFmtId="168" fontId="2" fillId="0" borderId="120" xfId="19" applyNumberFormat="1" applyFont="1" applyFill="1" applyBorder="1" applyAlignment="1">
      <alignment horizontal="center" vertical="center"/>
    </xf>
    <xf numFmtId="0" fontId="1" fillId="0" borderId="126" xfId="0" applyFont="1" applyBorder="1" applyAlignment="1">
      <alignment horizontal="center"/>
    </xf>
    <xf numFmtId="0" fontId="1" fillId="0" borderId="127" xfId="0" applyFont="1" applyBorder="1" applyAlignment="1">
      <alignment horizontal="center"/>
    </xf>
    <xf numFmtId="0" fontId="1" fillId="0" borderId="102" xfId="0" applyFont="1" applyBorder="1" applyAlignment="1">
      <alignment horizontal="center" vertical="top"/>
    </xf>
    <xf numFmtId="0" fontId="1" fillId="0" borderId="139" xfId="0" applyFont="1" applyFill="1" applyBorder="1" applyAlignment="1">
      <alignment horizontal="center" vertical="top" wrapText="1"/>
    </xf>
    <xf numFmtId="0" fontId="1" fillId="0" borderId="127" xfId="0" applyFont="1" applyFill="1" applyBorder="1" applyAlignment="1">
      <alignment horizontal="center" vertical="top" wrapText="1"/>
    </xf>
    <xf numFmtId="167" fontId="2" fillId="0" borderId="39" xfId="19" applyNumberFormat="1" applyFont="1" applyFill="1" applyBorder="1" applyAlignment="1">
      <alignment horizontal="center" vertical="center"/>
    </xf>
    <xf numFmtId="168" fontId="2" fillId="0" borderId="49" xfId="19" applyNumberFormat="1" applyFont="1" applyFill="1" applyBorder="1" applyAlignment="1">
      <alignment horizontal="center" vertical="center"/>
    </xf>
    <xf numFmtId="167" fontId="2" fillId="0" borderId="6" xfId="19" applyNumberFormat="1" applyFont="1" applyFill="1" applyBorder="1" applyAlignment="1">
      <alignment horizontal="center" vertical="center"/>
    </xf>
    <xf numFmtId="0" fontId="0" fillId="0" borderId="40" xfId="0" applyFont="1" applyFill="1" applyBorder="1" applyAlignment="1">
      <alignment horizontal="center"/>
    </xf>
    <xf numFmtId="0" fontId="0" fillId="0" borderId="15" xfId="0" applyFont="1" applyFill="1" applyBorder="1" applyAlignment="1">
      <alignment horizontal="center"/>
    </xf>
    <xf numFmtId="0" fontId="0" fillId="0" borderId="90" xfId="0" applyFont="1" applyFill="1" applyBorder="1" applyAlignment="1">
      <alignment horizontal="center"/>
    </xf>
    <xf numFmtId="167" fontId="2" fillId="0" borderId="89" xfId="19" applyNumberFormat="1" applyFont="1" applyFill="1" applyBorder="1" applyAlignment="1">
      <alignment horizontal="center" vertical="center"/>
    </xf>
    <xf numFmtId="168" fontId="2" fillId="0" borderId="125" xfId="19" applyNumberFormat="1" applyFont="1" applyFill="1" applyBorder="1" applyAlignment="1">
      <alignment horizontal="center" vertical="center"/>
    </xf>
    <xf numFmtId="167" fontId="2" fillId="0" borderId="90" xfId="19" applyNumberFormat="1" applyFont="1" applyFill="1" applyBorder="1" applyAlignment="1">
      <alignment horizontal="center" vertical="center"/>
    </xf>
    <xf numFmtId="167" fontId="2" fillId="0" borderId="40" xfId="19" applyNumberFormat="1" applyFont="1" applyFill="1" applyBorder="1" applyAlignment="1">
      <alignment horizontal="center" vertical="center"/>
    </xf>
    <xf numFmtId="167" fontId="2" fillId="0" borderId="15" xfId="19" applyNumberFormat="1" applyFont="1" applyFill="1" applyBorder="1" applyAlignment="1">
      <alignment horizontal="center" vertical="center"/>
    </xf>
    <xf numFmtId="0" fontId="1" fillId="0" borderId="6" xfId="0" applyFont="1" applyFill="1" applyBorder="1" applyAlignment="1">
      <alignment horizontal="center" vertical="top" wrapText="1"/>
    </xf>
    <xf numFmtId="0" fontId="1" fillId="0" borderId="139" xfId="0" applyFont="1" applyBorder="1" applyAlignment="1">
      <alignment horizontal="center" vertical="top"/>
    </xf>
    <xf numFmtId="0" fontId="1" fillId="0" borderId="127" xfId="0" applyFont="1" applyBorder="1" applyAlignment="1">
      <alignment horizontal="center" vertical="top"/>
    </xf>
    <xf numFmtId="0" fontId="1" fillId="0" borderId="125" xfId="0" applyFont="1" applyFill="1" applyBorder="1" applyAlignment="1">
      <alignment horizontal="center" vertical="top"/>
    </xf>
    <xf numFmtId="0" fontId="1" fillId="0" borderId="115" xfId="0" applyFont="1" applyFill="1" applyBorder="1" applyAlignment="1">
      <alignment horizontal="center" vertical="top"/>
    </xf>
    <xf numFmtId="168" fontId="2" fillId="0" borderId="40" xfId="19" applyNumberFormat="1" applyFont="1" applyFill="1" applyBorder="1" applyAlignment="1">
      <alignment horizontal="center" vertical="center"/>
    </xf>
    <xf numFmtId="168" fontId="2" fillId="0" borderId="15" xfId="19" applyNumberFormat="1" applyFont="1" applyFill="1" applyBorder="1" applyAlignment="1">
      <alignment horizontal="center" vertical="center"/>
    </xf>
    <xf numFmtId="0" fontId="1" fillId="0" borderId="139" xfId="0" applyFont="1" applyFill="1" applyBorder="1" applyAlignment="1">
      <alignment horizontal="center" vertical="top"/>
    </xf>
    <xf numFmtId="0" fontId="1" fillId="0" borderId="127" xfId="0" applyFont="1" applyFill="1" applyBorder="1" applyAlignment="1">
      <alignment horizontal="center" vertical="top"/>
    </xf>
    <xf numFmtId="0" fontId="1" fillId="0" borderId="126" xfId="0" applyFont="1" applyFill="1" applyBorder="1" applyAlignment="1">
      <alignment horizontal="center" vertical="top"/>
    </xf>
    <xf numFmtId="0" fontId="1" fillId="0" borderId="127" xfId="0" applyFont="1" applyFill="1" applyBorder="1" applyAlignment="1">
      <alignment horizontal="center" vertical="center"/>
    </xf>
    <xf numFmtId="0" fontId="1" fillId="0" borderId="126" xfId="0" applyFont="1" applyFill="1" applyBorder="1" applyAlignment="1">
      <alignment horizontal="center" vertical="center"/>
    </xf>
    <xf numFmtId="0" fontId="1" fillId="0" borderId="6" xfId="0" applyFont="1" applyFill="1" applyBorder="1" applyAlignment="1">
      <alignment horizontal="center"/>
    </xf>
    <xf numFmtId="167" fontId="2" fillId="0" borderId="89" xfId="39" applyNumberFormat="1" applyFont="1" applyFill="1" applyBorder="1" applyAlignment="1">
      <alignment horizontal="center" vertical="center"/>
    </xf>
    <xf numFmtId="167" fontId="2" fillId="0" borderId="39" xfId="39" applyNumberFormat="1" applyFont="1" applyFill="1" applyBorder="1" applyAlignment="1">
      <alignment horizontal="center" vertical="center"/>
    </xf>
    <xf numFmtId="167" fontId="2" fillId="0" borderId="6" xfId="39" applyNumberFormat="1" applyFont="1" applyFill="1" applyBorder="1" applyAlignment="1">
      <alignment horizontal="center" vertical="center"/>
    </xf>
    <xf numFmtId="168" fontId="2" fillId="0" borderId="123" xfId="39" applyNumberFormat="1" applyFont="1" applyFill="1" applyBorder="1" applyAlignment="1">
      <alignment horizontal="center" vertical="center"/>
    </xf>
    <xf numFmtId="168" fontId="2" fillId="0" borderId="140" xfId="39" applyNumberFormat="1" applyFont="1" applyFill="1" applyBorder="1" applyAlignment="1">
      <alignment horizontal="center" vertical="center"/>
    </xf>
    <xf numFmtId="168" fontId="2" fillId="0" borderId="118" xfId="39" applyNumberFormat="1" applyFont="1" applyFill="1" applyBorder="1" applyAlignment="1">
      <alignment horizontal="center" vertical="center"/>
    </xf>
    <xf numFmtId="167" fontId="2" fillId="0" borderId="100" xfId="39" applyNumberFormat="1" applyFont="1" applyFill="1" applyBorder="1" applyAlignment="1">
      <alignment horizontal="center" vertical="center"/>
    </xf>
    <xf numFmtId="167" fontId="2" fillId="0" borderId="37" xfId="39" applyNumberFormat="1" applyFont="1" applyFill="1" applyBorder="1" applyAlignment="1">
      <alignment horizontal="center" vertical="center"/>
    </xf>
    <xf numFmtId="167" fontId="2" fillId="0" borderId="117" xfId="39" applyNumberFormat="1" applyFont="1" applyFill="1" applyBorder="1" applyAlignment="1">
      <alignment horizontal="center" vertical="center"/>
    </xf>
    <xf numFmtId="167" fontId="2" fillId="0" borderId="121" xfId="39" applyNumberFormat="1" applyFont="1" applyFill="1" applyBorder="1" applyAlignment="1">
      <alignment horizontal="center" vertical="center"/>
    </xf>
    <xf numFmtId="167" fontId="2" fillId="0" borderId="122" xfId="39" applyNumberFormat="1" applyFont="1" applyFill="1" applyBorder="1" applyAlignment="1">
      <alignment horizontal="center" vertical="center"/>
    </xf>
    <xf numFmtId="167" fontId="2" fillId="0" borderId="102" xfId="39" applyNumberFormat="1" applyFont="1" applyFill="1" applyBorder="1" applyAlignment="1">
      <alignment horizontal="center" vertical="center"/>
    </xf>
    <xf numFmtId="168" fontId="2" fillId="0" borderId="115" xfId="39" applyNumberFormat="1" applyFont="1" applyFill="1" applyBorder="1" applyAlignment="1">
      <alignment horizontal="center" vertical="center"/>
    </xf>
    <xf numFmtId="168" fontId="2" fillId="0" borderId="0" xfId="39" applyNumberFormat="1" applyFont="1" applyFill="1" applyBorder="1" applyAlignment="1">
      <alignment horizontal="center" vertical="center"/>
    </xf>
    <xf numFmtId="168" fontId="2" fillId="0" borderId="124" xfId="39" applyNumberFormat="1" applyFont="1" applyFill="1" applyBorder="1" applyAlignment="1">
      <alignment horizontal="center" vertical="center"/>
    </xf>
    <xf numFmtId="167" fontId="2" fillId="0" borderId="141" xfId="39" applyNumberFormat="1" applyFont="1" applyFill="1" applyBorder="1" applyAlignment="1">
      <alignment horizontal="center" vertical="center"/>
    </xf>
    <xf numFmtId="167" fontId="2" fillId="0" borderId="97" xfId="39" applyNumberFormat="1" applyFont="1" applyFill="1" applyBorder="1" applyAlignment="1">
      <alignment horizontal="center" vertical="center"/>
    </xf>
    <xf numFmtId="167" fontId="2" fillId="0" borderId="137" xfId="39" applyNumberFormat="1" applyFont="1" applyFill="1" applyBorder="1" applyAlignment="1">
      <alignment horizontal="center" vertical="center"/>
    </xf>
    <xf numFmtId="0" fontId="1" fillId="0" borderId="125" xfId="0" applyFont="1" applyBorder="1" applyAlignment="1">
      <alignment horizontal="center" vertical="top"/>
    </xf>
    <xf numFmtId="0" fontId="1" fillId="0" borderId="115" xfId="0" applyFont="1" applyBorder="1" applyAlignment="1">
      <alignment horizontal="center" vertical="top"/>
    </xf>
    <xf numFmtId="0" fontId="1" fillId="0" borderId="95" xfId="0" applyFont="1" applyBorder="1" applyAlignment="1">
      <alignment horizontal="center" vertical="top"/>
    </xf>
    <xf numFmtId="0" fontId="1" fillId="0" borderId="102" xfId="0" applyFont="1" applyFill="1" applyBorder="1" applyAlignment="1">
      <alignment horizontal="center" vertical="top"/>
    </xf>
    <xf numFmtId="0" fontId="1" fillId="0" borderId="95" xfId="0" applyFont="1" applyFill="1" applyBorder="1" applyAlignment="1">
      <alignment horizontal="center" vertical="top"/>
    </xf>
    <xf numFmtId="0" fontId="1" fillId="0" borderId="103" xfId="0" applyFont="1" applyFill="1" applyBorder="1" applyAlignment="1">
      <alignment horizontal="center" vertical="top"/>
    </xf>
    <xf numFmtId="167" fontId="2" fillId="0" borderId="102" xfId="14" applyNumberFormat="1" applyFont="1" applyFill="1" applyBorder="1" applyAlignment="1">
      <alignment horizontal="center" vertical="center"/>
    </xf>
    <xf numFmtId="168" fontId="2" fillId="0" borderId="125" xfId="14" applyNumberFormat="1" applyFont="1" applyFill="1" applyBorder="1" applyAlignment="1">
      <alignment horizontal="center" vertical="center"/>
    </xf>
    <xf numFmtId="167" fontId="2" fillId="0" borderId="39" xfId="14" applyNumberFormat="1" applyFont="1" applyFill="1" applyBorder="1" applyAlignment="1">
      <alignment horizontal="center" vertical="center"/>
    </xf>
    <xf numFmtId="168" fontId="2" fillId="0" borderId="142" xfId="14" applyNumberFormat="1" applyFont="1" applyFill="1" applyBorder="1" applyAlignment="1">
      <alignment horizontal="center" vertical="center"/>
    </xf>
    <xf numFmtId="168" fontId="2" fillId="0" borderId="120" xfId="14" applyNumberFormat="1" applyFont="1" applyFill="1" applyBorder="1" applyAlignment="1">
      <alignment horizontal="center" vertical="center"/>
    </xf>
    <xf numFmtId="0" fontId="1" fillId="0" borderId="0" xfId="0" applyFont="1" applyBorder="1" applyAlignment="1">
      <alignment horizontal="center" vertical="top" wrapText="1"/>
    </xf>
    <xf numFmtId="0" fontId="1" fillId="0" borderId="11" xfId="0" applyFont="1" applyBorder="1" applyAlignment="1">
      <alignment horizontal="center" vertical="top" wrapText="1"/>
    </xf>
    <xf numFmtId="0" fontId="1" fillId="0" borderId="124" xfId="0" applyFont="1" applyBorder="1" applyAlignment="1">
      <alignment horizontal="center" vertical="top" wrapText="1"/>
    </xf>
    <xf numFmtId="0" fontId="1" fillId="0" borderId="120" xfId="0" applyFont="1" applyBorder="1" applyAlignment="1">
      <alignment horizontal="center" vertical="top" wrapText="1"/>
    </xf>
    <xf numFmtId="167" fontId="31" fillId="0" borderId="102" xfId="40" applyNumberFormat="1" applyFont="1" applyFill="1" applyBorder="1" applyAlignment="1">
      <alignment horizontal="center" vertical="center"/>
    </xf>
    <xf numFmtId="168" fontId="31" fillId="0" borderId="115" xfId="40" applyNumberFormat="1" applyFont="1" applyFill="1" applyBorder="1" applyAlignment="1">
      <alignment horizontal="center" vertical="center"/>
    </xf>
    <xf numFmtId="167" fontId="31" fillId="0" borderId="102" xfId="41" applyNumberFormat="1" applyFont="1" applyFill="1" applyBorder="1" applyAlignment="1">
      <alignment horizontal="center" vertical="center"/>
    </xf>
    <xf numFmtId="168" fontId="31" fillId="0" borderId="125" xfId="41" applyNumberFormat="1" applyFont="1" applyFill="1" applyBorder="1" applyAlignment="1">
      <alignment horizontal="center" vertical="center"/>
    </xf>
    <xf numFmtId="167" fontId="31" fillId="0" borderId="0" xfId="41" applyNumberFormat="1" applyFont="1" applyFill="1" applyBorder="1" applyAlignment="1">
      <alignment horizontal="center" vertical="center"/>
    </xf>
    <xf numFmtId="168" fontId="2" fillId="0" borderId="142" xfId="32" applyNumberFormat="1" applyFont="1" applyFill="1" applyBorder="1" applyAlignment="1">
      <alignment horizontal="center" vertical="center"/>
    </xf>
    <xf numFmtId="167" fontId="31" fillId="0" borderId="39" xfId="40" applyNumberFormat="1" applyFont="1" applyFill="1" applyBorder="1" applyAlignment="1">
      <alignment horizontal="center" vertical="center"/>
    </xf>
    <xf numFmtId="168" fontId="31" fillId="0" borderId="0" xfId="40" applyNumberFormat="1" applyFont="1" applyFill="1" applyBorder="1" applyAlignment="1">
      <alignment horizontal="center" vertical="center"/>
    </xf>
    <xf numFmtId="167" fontId="31" fillId="0" borderId="39" xfId="41" applyNumberFormat="1" applyFont="1" applyFill="1" applyBorder="1" applyAlignment="1">
      <alignment horizontal="center" vertical="center"/>
    </xf>
    <xf numFmtId="168" fontId="31" fillId="0" borderId="0" xfId="41" applyNumberFormat="1" applyFont="1" applyFill="1" applyBorder="1" applyAlignment="1">
      <alignment horizontal="center" vertical="center"/>
    </xf>
    <xf numFmtId="167" fontId="31" fillId="0" borderId="37" xfId="41" applyNumberFormat="1" applyFont="1" applyFill="1" applyBorder="1" applyAlignment="1">
      <alignment horizontal="center" vertical="center"/>
    </xf>
    <xf numFmtId="167" fontId="31" fillId="0" borderId="6" xfId="40" applyNumberFormat="1" applyFont="1" applyFill="1" applyBorder="1" applyAlignment="1">
      <alignment horizontal="center" vertical="center"/>
    </xf>
    <xf numFmtId="168" fontId="31" fillId="0" borderId="124" xfId="40" applyNumberFormat="1" applyFont="1" applyFill="1" applyBorder="1" applyAlignment="1">
      <alignment horizontal="center" vertical="center"/>
    </xf>
    <xf numFmtId="167" fontId="31" fillId="0" borderId="6" xfId="41" applyNumberFormat="1" applyFont="1" applyFill="1" applyBorder="1" applyAlignment="1">
      <alignment horizontal="center" vertical="center"/>
    </xf>
    <xf numFmtId="168" fontId="31" fillId="0" borderId="124" xfId="41" applyNumberFormat="1" applyFont="1" applyFill="1" applyBorder="1" applyAlignment="1">
      <alignment horizontal="center" vertical="center"/>
    </xf>
    <xf numFmtId="167" fontId="31" fillId="0" borderId="117" xfId="41" applyNumberFormat="1" applyFont="1" applyFill="1" applyBorder="1" applyAlignment="1">
      <alignment horizontal="center" vertical="center"/>
    </xf>
    <xf numFmtId="168" fontId="31" fillId="0" borderId="120" xfId="41" applyNumberFormat="1" applyFont="1" applyFill="1" applyBorder="1" applyAlignment="1">
      <alignment horizontal="center" vertical="center"/>
    </xf>
    <xf numFmtId="167" fontId="2" fillId="0" borderId="86" xfId="32" applyNumberFormat="1" applyFont="1" applyFill="1" applyBorder="1" applyAlignment="1">
      <alignment horizontal="center" vertical="center"/>
    </xf>
    <xf numFmtId="168" fontId="2" fillId="0" borderId="120" xfId="32" applyNumberFormat="1" applyFont="1" applyFill="1" applyBorder="1" applyAlignment="1">
      <alignment horizontal="center" vertical="center"/>
    </xf>
    <xf numFmtId="167" fontId="2" fillId="0" borderId="2" xfId="20" applyNumberFormat="1" applyFont="1" applyFill="1" applyBorder="1" applyAlignment="1">
      <alignment horizontal="center" vertical="top"/>
    </xf>
    <xf numFmtId="168" fontId="2" fillId="0" borderId="2" xfId="20" applyNumberFormat="1" applyFont="1" applyFill="1" applyBorder="1" applyAlignment="1">
      <alignment horizontal="center" vertical="top"/>
    </xf>
    <xf numFmtId="168" fontId="2" fillId="0" borderId="31" xfId="20" applyNumberFormat="1" applyFont="1" applyFill="1" applyBorder="1" applyAlignment="1">
      <alignment horizontal="center" vertical="top"/>
    </xf>
    <xf numFmtId="167" fontId="2" fillId="0" borderId="0" xfId="20" applyNumberFormat="1" applyFont="1" applyFill="1" applyBorder="1" applyAlignment="1">
      <alignment horizontal="center" vertical="top"/>
    </xf>
    <xf numFmtId="168" fontId="2" fillId="0" borderId="0" xfId="20" applyNumberFormat="1" applyFont="1" applyFill="1" applyBorder="1" applyAlignment="1">
      <alignment horizontal="center" vertical="top"/>
    </xf>
    <xf numFmtId="168" fontId="2" fillId="0" borderId="4" xfId="20" applyNumberFormat="1" applyFont="1" applyFill="1" applyBorder="1" applyAlignment="1">
      <alignment horizontal="center" vertical="top"/>
    </xf>
    <xf numFmtId="167" fontId="2" fillId="0" borderId="47" xfId="20" applyNumberFormat="1" applyFont="1" applyFill="1" applyBorder="1" applyAlignment="1">
      <alignment horizontal="center" vertical="top"/>
    </xf>
    <xf numFmtId="168" fontId="2" fillId="0" borderId="47" xfId="20" applyNumberFormat="1" applyFont="1" applyFill="1" applyBorder="1" applyAlignment="1">
      <alignment horizontal="center" vertical="top"/>
    </xf>
    <xf numFmtId="168" fontId="2" fillId="0" borderId="48" xfId="20" applyNumberFormat="1" applyFont="1" applyFill="1" applyBorder="1" applyAlignment="1">
      <alignment horizontal="center" vertical="top"/>
    </xf>
    <xf numFmtId="167" fontId="2" fillId="0" borderId="102" xfId="20" applyNumberFormat="1" applyFont="1" applyFill="1" applyBorder="1" applyAlignment="1">
      <alignment horizontal="center" vertical="center"/>
    </xf>
    <xf numFmtId="0" fontId="0" fillId="0" borderId="90" xfId="0" applyBorder="1" applyAlignment="1">
      <alignment horizontal="center"/>
    </xf>
    <xf numFmtId="0" fontId="0" fillId="0" borderId="40" xfId="0" applyBorder="1" applyAlignment="1">
      <alignment horizontal="center"/>
    </xf>
    <xf numFmtId="0" fontId="0" fillId="0" borderId="15" xfId="0" applyBorder="1" applyAlignment="1">
      <alignment horizontal="center"/>
    </xf>
    <xf numFmtId="167" fontId="2" fillId="0" borderId="102" xfId="20" applyNumberFormat="1" applyFont="1" applyFill="1" applyBorder="1" applyAlignment="1">
      <alignment horizontal="center" vertical="top"/>
    </xf>
    <xf numFmtId="168" fontId="2" fillId="0" borderId="125" xfId="20" applyNumberFormat="1" applyFont="1" applyFill="1" applyBorder="1" applyAlignment="1">
      <alignment horizontal="center" vertical="top"/>
    </xf>
    <xf numFmtId="167" fontId="2" fillId="0" borderId="39" xfId="20" applyNumberFormat="1" applyFont="1" applyFill="1" applyBorder="1" applyAlignment="1">
      <alignment horizontal="center" vertical="top"/>
    </xf>
    <xf numFmtId="168" fontId="2" fillId="0" borderId="142" xfId="20" applyNumberFormat="1" applyFont="1" applyFill="1" applyBorder="1" applyAlignment="1">
      <alignment horizontal="center" vertical="top"/>
    </xf>
    <xf numFmtId="167" fontId="2" fillId="0" borderId="6" xfId="20" applyNumberFormat="1" applyFont="1" applyFill="1" applyBorder="1" applyAlignment="1">
      <alignment horizontal="center" vertical="top"/>
    </xf>
    <xf numFmtId="168" fontId="2" fillId="0" borderId="120" xfId="20" applyNumberFormat="1" applyFont="1" applyFill="1" applyBorder="1" applyAlignment="1">
      <alignment horizontal="center" vertical="top"/>
    </xf>
    <xf numFmtId="168" fontId="2" fillId="0" borderId="90" xfId="20" applyNumberFormat="1" applyFont="1" applyFill="1" applyBorder="1" applyAlignment="1">
      <alignment horizontal="center" vertical="center"/>
    </xf>
    <xf numFmtId="168" fontId="2" fillId="0" borderId="40" xfId="20" applyNumberFormat="1" applyFont="1" applyFill="1" applyBorder="1" applyAlignment="1">
      <alignment horizontal="center" vertical="center"/>
    </xf>
    <xf numFmtId="168" fontId="2" fillId="0" borderId="15" xfId="20" applyNumberFormat="1" applyFont="1" applyFill="1" applyBorder="1" applyAlignment="1">
      <alignment horizontal="center" vertical="center"/>
    </xf>
    <xf numFmtId="167" fontId="2" fillId="0" borderId="1" xfId="42" applyNumberFormat="1" applyFont="1" applyFill="1" applyBorder="1" applyAlignment="1">
      <alignment horizontal="center" vertical="top"/>
    </xf>
    <xf numFmtId="167" fontId="2" fillId="0" borderId="39" xfId="42" applyNumberFormat="1" applyFont="1" applyFill="1" applyBorder="1" applyAlignment="1">
      <alignment horizontal="center" vertical="top"/>
    </xf>
    <xf numFmtId="164" fontId="0" fillId="0" borderId="10" xfId="0" applyNumberFormat="1" applyFont="1" applyFill="1" applyBorder="1" applyAlignment="1">
      <alignment horizontal="center"/>
    </xf>
    <xf numFmtId="164" fontId="0" fillId="0" borderId="11" xfId="0" applyNumberFormat="1" applyFont="1" applyFill="1" applyBorder="1" applyAlignment="1">
      <alignment horizontal="center"/>
    </xf>
    <xf numFmtId="164" fontId="0" fillId="0" borderId="47" xfId="0" applyNumberFormat="1" applyFont="1" applyFill="1" applyBorder="1" applyAlignment="1">
      <alignment horizontal="center"/>
    </xf>
    <xf numFmtId="164" fontId="0" fillId="0" borderId="46" xfId="0" applyNumberFormat="1" applyFont="1" applyFill="1" applyBorder="1" applyAlignment="1">
      <alignment horizontal="center"/>
    </xf>
    <xf numFmtId="167" fontId="2" fillId="0" borderId="95" xfId="42" applyNumberFormat="1" applyFont="1" applyFill="1" applyBorder="1" applyAlignment="1">
      <alignment horizontal="center" vertical="top"/>
    </xf>
    <xf numFmtId="164" fontId="0" fillId="0" borderId="125" xfId="0" applyNumberFormat="1" applyFont="1" applyFill="1" applyBorder="1" applyAlignment="1">
      <alignment horizontal="center"/>
    </xf>
    <xf numFmtId="167" fontId="2" fillId="0" borderId="97" xfId="42" applyNumberFormat="1" applyFont="1" applyFill="1" applyBorder="1" applyAlignment="1">
      <alignment horizontal="center" vertical="top"/>
    </xf>
    <xf numFmtId="164" fontId="0" fillId="0" borderId="142" xfId="0" applyNumberFormat="1" applyFont="1" applyFill="1" applyBorder="1" applyAlignment="1">
      <alignment horizontal="center"/>
    </xf>
    <xf numFmtId="167" fontId="0" fillId="0" borderId="97" xfId="0" applyNumberFormat="1" applyFont="1" applyFill="1" applyBorder="1" applyAlignment="1">
      <alignment horizontal="center"/>
    </xf>
    <xf numFmtId="167" fontId="0" fillId="0" borderId="96" xfId="0" applyNumberFormat="1" applyFont="1" applyFill="1" applyBorder="1" applyAlignment="1">
      <alignment horizontal="center"/>
    </xf>
    <xf numFmtId="164" fontId="0" fillId="0" borderId="120" xfId="0" applyNumberFormat="1" applyFont="1" applyFill="1" applyBorder="1" applyAlignment="1">
      <alignment horizontal="center"/>
    </xf>
    <xf numFmtId="164" fontId="0" fillId="0" borderId="115" xfId="0" applyNumberFormat="1" applyFont="1" applyFill="1" applyBorder="1" applyAlignment="1">
      <alignment horizontal="center"/>
    </xf>
    <xf numFmtId="164" fontId="0" fillId="0" borderId="124" xfId="0" applyNumberFormat="1" applyFont="1" applyFill="1" applyBorder="1" applyAlignment="1">
      <alignment horizontal="center"/>
    </xf>
    <xf numFmtId="168" fontId="2" fillId="0" borderId="125" xfId="42" applyNumberFormat="1" applyFont="1" applyFill="1" applyBorder="1" applyAlignment="1">
      <alignment horizontal="center" vertical="top"/>
    </xf>
    <xf numFmtId="168" fontId="2" fillId="0" borderId="142" xfId="42" applyNumberFormat="1" applyFont="1" applyFill="1" applyBorder="1" applyAlignment="1">
      <alignment horizontal="center" vertical="top"/>
    </xf>
    <xf numFmtId="167" fontId="2" fillId="0" borderId="96" xfId="42" applyNumberFormat="1" applyFont="1" applyFill="1" applyBorder="1" applyAlignment="1">
      <alignment horizontal="center" vertical="top"/>
    </xf>
    <xf numFmtId="168" fontId="2" fillId="0" borderId="120" xfId="42" applyNumberFormat="1" applyFont="1" applyFill="1" applyBorder="1" applyAlignment="1">
      <alignment horizontal="center" vertical="top"/>
    </xf>
    <xf numFmtId="0" fontId="1" fillId="0" borderId="126" xfId="0" applyFont="1" applyBorder="1" applyAlignment="1">
      <alignment horizontal="center" vertical="top"/>
    </xf>
    <xf numFmtId="167" fontId="2" fillId="0" borderId="6" xfId="42" applyNumberFormat="1" applyFont="1" applyFill="1" applyBorder="1" applyAlignment="1">
      <alignment horizontal="center" vertical="top"/>
    </xf>
    <xf numFmtId="168" fontId="2" fillId="0" borderId="143" xfId="42" applyNumberFormat="1" applyFont="1" applyFill="1" applyBorder="1" applyAlignment="1">
      <alignment horizontal="center" vertical="top"/>
    </xf>
    <xf numFmtId="168" fontId="2" fillId="0" borderId="144" xfId="42" applyNumberFormat="1" applyFont="1" applyFill="1" applyBorder="1" applyAlignment="1">
      <alignment horizontal="center" vertical="top"/>
    </xf>
    <xf numFmtId="168" fontId="2" fillId="0" borderId="110" xfId="42" applyNumberFormat="1" applyFont="1" applyFill="1" applyBorder="1" applyAlignment="1">
      <alignment horizontal="center" vertical="top"/>
    </xf>
    <xf numFmtId="167" fontId="2" fillId="0" borderId="89" xfId="42" applyNumberFormat="1" applyFont="1" applyFill="1" applyBorder="1" applyAlignment="1">
      <alignment horizontal="center" vertical="top"/>
    </xf>
    <xf numFmtId="168" fontId="2" fillId="0" borderId="115" xfId="42" applyNumberFormat="1" applyFont="1" applyFill="1" applyBorder="1" applyAlignment="1">
      <alignment horizontal="center" vertical="top"/>
    </xf>
    <xf numFmtId="168" fontId="2" fillId="0" borderId="0" xfId="42" applyNumberFormat="1" applyFont="1" applyFill="1" applyBorder="1" applyAlignment="1">
      <alignment horizontal="center" vertical="top"/>
    </xf>
    <xf numFmtId="168" fontId="2" fillId="0" borderId="124" xfId="42" applyNumberFormat="1" applyFont="1" applyFill="1" applyBorder="1" applyAlignment="1">
      <alignment horizontal="center" vertical="top"/>
    </xf>
    <xf numFmtId="0" fontId="1" fillId="0" borderId="9" xfId="0" applyFont="1" applyFill="1" applyBorder="1" applyAlignment="1">
      <alignment horizontal="center"/>
    </xf>
    <xf numFmtId="165" fontId="31" fillId="0" borderId="8" xfId="2" applyNumberFormat="1" applyFont="1" applyFill="1" applyBorder="1" applyAlignment="1">
      <alignment horizontal="center" vertical="top"/>
    </xf>
    <xf numFmtId="165" fontId="31" fillId="0" borderId="47" xfId="2" applyNumberFormat="1" applyFont="1" applyFill="1" applyBorder="1" applyAlignment="1">
      <alignment horizontal="center" vertical="top"/>
    </xf>
    <xf numFmtId="0" fontId="1" fillId="0" borderId="120" xfId="0" applyFont="1" applyFill="1" applyBorder="1" applyAlignment="1">
      <alignment horizontal="center"/>
    </xf>
    <xf numFmtId="167" fontId="2" fillId="0" borderId="0" xfId="32" applyNumberFormat="1" applyFont="1" applyFill="1" applyBorder="1" applyAlignment="1">
      <alignment horizontal="center" vertical="center"/>
    </xf>
    <xf numFmtId="167" fontId="2" fillId="0" borderId="124" xfId="32" applyNumberFormat="1" applyFont="1" applyFill="1" applyBorder="1" applyAlignment="1">
      <alignment horizontal="center" vertical="center"/>
    </xf>
    <xf numFmtId="167" fontId="2" fillId="0" borderId="89" xfId="32" applyNumberFormat="1" applyFont="1" applyFill="1" applyBorder="1" applyAlignment="1">
      <alignment horizontal="center" vertical="center"/>
    </xf>
    <xf numFmtId="167" fontId="2" fillId="0" borderId="6" xfId="32" applyNumberFormat="1" applyFont="1" applyFill="1" applyBorder="1" applyAlignment="1">
      <alignment horizontal="center" vertical="center"/>
    </xf>
    <xf numFmtId="167" fontId="2" fillId="0" borderId="0" xfId="4" applyNumberFormat="1" applyFont="1" applyFill="1" applyBorder="1" applyAlignment="1">
      <alignment horizontal="center" vertical="center"/>
    </xf>
    <xf numFmtId="168" fontId="2" fillId="0" borderId="0" xfId="4" applyNumberFormat="1" applyFont="1" applyFill="1" applyBorder="1" applyAlignment="1">
      <alignment horizontal="center" vertical="center"/>
    </xf>
    <xf numFmtId="167" fontId="2" fillId="0" borderId="124" xfId="4" applyNumberFormat="1" applyFont="1" applyFill="1" applyBorder="1" applyAlignment="1">
      <alignment horizontal="center" vertical="center"/>
    </xf>
    <xf numFmtId="168" fontId="2" fillId="0" borderId="124" xfId="4" applyNumberFormat="1" applyFont="1" applyFill="1" applyBorder="1" applyAlignment="1">
      <alignment horizontal="center" vertical="center"/>
    </xf>
    <xf numFmtId="168" fontId="2" fillId="0" borderId="120" xfId="4" applyNumberFormat="1" applyFont="1" applyFill="1" applyBorder="1" applyAlignment="1">
      <alignment horizontal="center" vertical="center"/>
    </xf>
    <xf numFmtId="167" fontId="2" fillId="0" borderId="90" xfId="4" applyNumberFormat="1" applyFont="1" applyFill="1" applyBorder="1" applyAlignment="1">
      <alignment horizontal="center" vertical="center"/>
    </xf>
    <xf numFmtId="168" fontId="2" fillId="0" borderId="90" xfId="4" applyNumberFormat="1" applyFont="1" applyFill="1" applyBorder="1" applyAlignment="1">
      <alignment horizontal="center" vertical="center"/>
    </xf>
    <xf numFmtId="167" fontId="2" fillId="0" borderId="15" xfId="4" applyNumberFormat="1" applyFont="1" applyFill="1" applyBorder="1" applyAlignment="1">
      <alignment horizontal="center" vertical="center"/>
    </xf>
    <xf numFmtId="168" fontId="2" fillId="0" borderId="15" xfId="4" applyNumberFormat="1" applyFont="1" applyFill="1" applyBorder="1" applyAlignment="1">
      <alignment horizontal="center" vertical="center"/>
    </xf>
    <xf numFmtId="167" fontId="2" fillId="0" borderId="89" xfId="4" applyNumberFormat="1" applyFont="1" applyFill="1" applyBorder="1" applyAlignment="1">
      <alignment horizontal="center" vertical="center"/>
    </xf>
    <xf numFmtId="168" fontId="2" fillId="0" borderId="125" xfId="4" applyNumberFormat="1" applyFont="1" applyFill="1" applyBorder="1" applyAlignment="1">
      <alignment horizontal="center" vertical="center"/>
    </xf>
    <xf numFmtId="167" fontId="2" fillId="0" borderId="6" xfId="4" applyNumberFormat="1" applyFont="1" applyFill="1" applyBorder="1" applyAlignment="1">
      <alignment horizontal="center" vertical="center"/>
    </xf>
    <xf numFmtId="0" fontId="1" fillId="0" borderId="139" xfId="0" applyFont="1" applyFill="1" applyBorder="1" applyAlignment="1">
      <alignment horizontal="center" vertical="center" wrapText="1"/>
    </xf>
    <xf numFmtId="167" fontId="2" fillId="0" borderId="1" xfId="43" applyNumberFormat="1" applyFont="1" applyFill="1" applyBorder="1" applyAlignment="1">
      <alignment horizontal="center" vertical="center"/>
    </xf>
    <xf numFmtId="168" fontId="2" fillId="0" borderId="2" xfId="43" applyNumberFormat="1" applyFont="1" applyFill="1" applyBorder="1" applyAlignment="1">
      <alignment horizontal="center" vertical="center"/>
    </xf>
    <xf numFmtId="168" fontId="2" fillId="0" borderId="10" xfId="43" applyNumberFormat="1" applyFont="1" applyFill="1" applyBorder="1" applyAlignment="1">
      <alignment horizontal="center" vertical="center"/>
    </xf>
    <xf numFmtId="167" fontId="2" fillId="0" borderId="2" xfId="43" applyNumberFormat="1" applyFont="1" applyFill="1" applyBorder="1" applyAlignment="1">
      <alignment horizontal="center" vertical="center"/>
    </xf>
    <xf numFmtId="167" fontId="2" fillId="0" borderId="6" xfId="43" applyNumberFormat="1" applyFont="1" applyFill="1" applyBorder="1" applyAlignment="1">
      <alignment horizontal="center" vertical="center"/>
    </xf>
    <xf numFmtId="168" fontId="2" fillId="0" borderId="47" xfId="43" applyNumberFormat="1" applyFont="1" applyFill="1" applyBorder="1" applyAlignment="1">
      <alignment horizontal="center" vertical="center"/>
    </xf>
    <xf numFmtId="168" fontId="2" fillId="0" borderId="46" xfId="43" applyNumberFormat="1" applyFont="1" applyFill="1" applyBorder="1" applyAlignment="1">
      <alignment horizontal="center" vertical="center"/>
    </xf>
    <xf numFmtId="167" fontId="2" fillId="0" borderId="47" xfId="43" applyNumberFormat="1" applyFont="1" applyFill="1" applyBorder="1" applyAlignment="1">
      <alignment horizontal="center" vertical="center"/>
    </xf>
    <xf numFmtId="0" fontId="1" fillId="0" borderId="124" xfId="0" applyFont="1" applyFill="1" applyBorder="1" applyAlignment="1">
      <alignment horizontal="center"/>
    </xf>
    <xf numFmtId="168" fontId="2" fillId="0" borderId="115" xfId="43" applyNumberFormat="1" applyFont="1" applyFill="1" applyBorder="1" applyAlignment="1">
      <alignment horizontal="center" vertical="center"/>
    </xf>
    <xf numFmtId="168" fontId="2" fillId="0" borderId="124" xfId="43" applyNumberFormat="1" applyFont="1" applyFill="1" applyBorder="1" applyAlignment="1">
      <alignment horizontal="center" vertical="center"/>
    </xf>
    <xf numFmtId="167" fontId="2" fillId="0" borderId="95" xfId="43" applyNumberFormat="1" applyFont="1" applyFill="1" applyBorder="1" applyAlignment="1">
      <alignment horizontal="center" vertical="center"/>
    </xf>
    <xf numFmtId="168" fontId="2" fillId="0" borderId="125" xfId="43" applyNumberFormat="1" applyFont="1" applyFill="1" applyBorder="1" applyAlignment="1">
      <alignment horizontal="center" vertical="center"/>
    </xf>
    <xf numFmtId="167" fontId="2" fillId="0" borderId="96" xfId="43" applyNumberFormat="1" applyFont="1" applyFill="1" applyBorder="1" applyAlignment="1">
      <alignment horizontal="center" vertical="center"/>
    </xf>
    <xf numFmtId="168" fontId="2" fillId="0" borderId="120" xfId="43" applyNumberFormat="1" applyFont="1" applyFill="1" applyBorder="1" applyAlignment="1">
      <alignment horizontal="center" vertical="center"/>
    </xf>
    <xf numFmtId="0" fontId="0" fillId="0" borderId="10" xfId="0" applyFont="1" applyBorder="1"/>
    <xf numFmtId="0" fontId="0" fillId="0" borderId="12" xfId="0" applyFont="1" applyBorder="1"/>
    <xf numFmtId="0" fontId="0" fillId="0" borderId="1" xfId="0" applyFont="1" applyBorder="1" applyAlignment="1">
      <alignment vertical="center"/>
    </xf>
    <xf numFmtId="167" fontId="2" fillId="0" borderId="1" xfId="63" applyNumberFormat="1" applyFont="1" applyFill="1" applyBorder="1" applyAlignment="1">
      <alignment horizontal="center" vertical="center"/>
    </xf>
    <xf numFmtId="168" fontId="2" fillId="0" borderId="10" xfId="63" applyNumberFormat="1" applyFont="1" applyFill="1" applyBorder="1" applyAlignment="1">
      <alignment horizontal="center" vertical="center"/>
    </xf>
    <xf numFmtId="167" fontId="2" fillId="0" borderId="6" xfId="63" applyNumberFormat="1" applyFont="1" applyFill="1" applyBorder="1" applyAlignment="1">
      <alignment horizontal="center" vertical="center"/>
    </xf>
    <xf numFmtId="168" fontId="2" fillId="0" borderId="46" xfId="63" applyNumberFormat="1" applyFont="1" applyFill="1" applyBorder="1" applyAlignment="1">
      <alignment horizontal="center" vertical="center"/>
    </xf>
    <xf numFmtId="164" fontId="31" fillId="0" borderId="0" xfId="1" applyNumberFormat="1" applyFont="1" applyFill="1" applyBorder="1" applyAlignment="1">
      <alignment horizontal="center" vertical="top"/>
    </xf>
    <xf numFmtId="165" fontId="31" fillId="0" borderId="39" xfId="2" applyNumberFormat="1" applyFont="1" applyFill="1" applyBorder="1" applyAlignment="1">
      <alignment horizontal="center" vertical="top"/>
    </xf>
    <xf numFmtId="164" fontId="31" fillId="0" borderId="140" xfId="1" applyNumberFormat="1" applyFont="1" applyFill="1" applyBorder="1" applyAlignment="1">
      <alignment horizontal="center" vertical="top"/>
    </xf>
    <xf numFmtId="164" fontId="31" fillId="0" borderId="124" xfId="1" applyNumberFormat="1" applyFont="1" applyFill="1" applyBorder="1" applyAlignment="1">
      <alignment horizontal="center" vertical="top"/>
    </xf>
    <xf numFmtId="0" fontId="0" fillId="0" borderId="89" xfId="0" applyFont="1" applyFill="1" applyBorder="1"/>
    <xf numFmtId="165" fontId="31" fillId="0" borderId="100" xfId="2" applyNumberFormat="1" applyFont="1" applyFill="1" applyBorder="1" applyAlignment="1">
      <alignment horizontal="center" vertical="top"/>
    </xf>
    <xf numFmtId="164" fontId="31" fillId="0" borderId="115" xfId="1" applyNumberFormat="1" applyFont="1" applyFill="1" applyBorder="1" applyAlignment="1">
      <alignment horizontal="center" vertical="top"/>
    </xf>
    <xf numFmtId="165" fontId="31" fillId="0" borderId="89" xfId="2" applyNumberFormat="1" applyFont="1" applyFill="1" applyBorder="1" applyAlignment="1">
      <alignment horizontal="center" vertical="top"/>
    </xf>
    <xf numFmtId="164" fontId="31" fillId="0" borderId="123" xfId="1" applyNumberFormat="1" applyFont="1" applyFill="1" applyBorder="1" applyAlignment="1">
      <alignment horizontal="center" vertical="top"/>
    </xf>
    <xf numFmtId="165" fontId="31" fillId="0" borderId="102" xfId="2" applyNumberFormat="1" applyFont="1" applyFill="1" applyBorder="1" applyAlignment="1">
      <alignment horizontal="center" vertical="top"/>
    </xf>
    <xf numFmtId="165" fontId="31" fillId="0" borderId="117" xfId="2" applyNumberFormat="1" applyFont="1" applyFill="1" applyBorder="1" applyAlignment="1">
      <alignment horizontal="center" vertical="top"/>
    </xf>
    <xf numFmtId="164" fontId="31" fillId="0" borderId="118" xfId="1" applyNumberFormat="1" applyFont="1" applyFill="1" applyBorder="1" applyAlignment="1">
      <alignment horizontal="center" vertical="top"/>
    </xf>
    <xf numFmtId="165" fontId="31" fillId="0" borderId="124" xfId="2" applyNumberFormat="1" applyFont="1" applyFill="1" applyBorder="1" applyAlignment="1">
      <alignment horizontal="center" vertical="top"/>
    </xf>
    <xf numFmtId="165" fontId="31" fillId="0" borderId="6" xfId="2" applyNumberFormat="1" applyFont="1" applyFill="1" applyBorder="1" applyAlignment="1">
      <alignment horizontal="center" vertical="top"/>
    </xf>
    <xf numFmtId="167" fontId="31" fillId="0" borderId="0" xfId="45" applyNumberFormat="1" applyFont="1" applyFill="1" applyBorder="1" applyAlignment="1">
      <alignment horizontal="center" vertical="center"/>
    </xf>
    <xf numFmtId="168" fontId="31" fillId="0" borderId="0" xfId="45" applyNumberFormat="1" applyFont="1" applyFill="1" applyBorder="1" applyAlignment="1">
      <alignment horizontal="center" vertical="center"/>
    </xf>
    <xf numFmtId="1" fontId="0" fillId="0" borderId="6" xfId="0" applyNumberFormat="1" applyFont="1" applyFill="1" applyBorder="1" applyAlignment="1">
      <alignment horizontal="center"/>
    </xf>
    <xf numFmtId="167" fontId="31" fillId="0" borderId="6" xfId="45" applyNumberFormat="1" applyFont="1" applyFill="1" applyBorder="1" applyAlignment="1">
      <alignment horizontal="center" vertical="center"/>
    </xf>
    <xf numFmtId="1" fontId="0" fillId="0" borderId="102" xfId="0" applyNumberFormat="1" applyFont="1" applyFill="1" applyBorder="1" applyAlignment="1">
      <alignment horizontal="center"/>
    </xf>
    <xf numFmtId="168" fontId="31" fillId="0" borderId="125" xfId="44" applyNumberFormat="1" applyFont="1" applyFill="1" applyBorder="1" applyAlignment="1">
      <alignment horizontal="center" vertical="center"/>
    </xf>
    <xf numFmtId="167" fontId="31" fillId="0" borderId="100" xfId="45" applyNumberFormat="1" applyFont="1" applyFill="1" applyBorder="1" applyAlignment="1">
      <alignment horizontal="center" vertical="center"/>
    </xf>
    <xf numFmtId="168" fontId="31" fillId="0" borderId="125" xfId="45" applyNumberFormat="1" applyFont="1" applyFill="1" applyBorder="1" applyAlignment="1">
      <alignment horizontal="center" vertical="center"/>
    </xf>
    <xf numFmtId="168" fontId="2" fillId="0" borderId="125" xfId="32" applyNumberFormat="1" applyFont="1" applyFill="1" applyBorder="1" applyAlignment="1">
      <alignment horizontal="center" vertical="center"/>
    </xf>
    <xf numFmtId="167" fontId="2" fillId="0" borderId="102" xfId="43" applyNumberFormat="1" applyFont="1" applyFill="1" applyBorder="1" applyAlignment="1">
      <alignment horizontal="center" vertical="center"/>
    </xf>
    <xf numFmtId="0" fontId="0" fillId="0" borderId="124" xfId="0" applyFont="1" applyFill="1" applyBorder="1"/>
    <xf numFmtId="168" fontId="31" fillId="0" borderId="120" xfId="44" applyNumberFormat="1" applyFont="1" applyFill="1" applyBorder="1" applyAlignment="1">
      <alignment horizontal="center" vertical="center"/>
    </xf>
    <xf numFmtId="168" fontId="31" fillId="0" borderId="118" xfId="45" applyNumberFormat="1" applyFont="1" applyFill="1" applyBorder="1" applyAlignment="1">
      <alignment horizontal="center" vertical="center"/>
    </xf>
    <xf numFmtId="167" fontId="31" fillId="0" borderId="122" xfId="45" applyNumberFormat="1" applyFont="1" applyFill="1" applyBorder="1" applyAlignment="1">
      <alignment horizontal="center" vertical="center"/>
    </xf>
    <xf numFmtId="168" fontId="31" fillId="0" borderId="145" xfId="45" applyNumberFormat="1" applyFont="1" applyFill="1" applyBorder="1" applyAlignment="1">
      <alignment horizontal="center" vertical="center"/>
    </xf>
    <xf numFmtId="0" fontId="2" fillId="0" borderId="102" xfId="0" applyFont="1" applyBorder="1"/>
    <xf numFmtId="167" fontId="2" fillId="0" borderId="115" xfId="21" applyNumberFormat="1" applyFont="1" applyFill="1" applyBorder="1" applyAlignment="1">
      <alignment horizontal="center" vertical="center"/>
    </xf>
    <xf numFmtId="168" fontId="2" fillId="0" borderId="115" xfId="21" applyNumberFormat="1" applyFont="1" applyFill="1" applyBorder="1" applyAlignment="1">
      <alignment horizontal="center" vertical="center"/>
    </xf>
    <xf numFmtId="168" fontId="2" fillId="0" borderId="125" xfId="21" applyNumberFormat="1" applyFont="1" applyFill="1" applyBorder="1" applyAlignment="1">
      <alignment horizontal="center" vertical="center"/>
    </xf>
    <xf numFmtId="167" fontId="2" fillId="0" borderId="0" xfId="21" applyNumberFormat="1" applyFont="1" applyFill="1" applyBorder="1" applyAlignment="1">
      <alignment horizontal="center" vertical="center"/>
    </xf>
    <xf numFmtId="168" fontId="2" fillId="0" borderId="0" xfId="21" applyNumberFormat="1" applyFont="1" applyFill="1" applyBorder="1" applyAlignment="1">
      <alignment horizontal="center" vertical="center"/>
    </xf>
    <xf numFmtId="168" fontId="2" fillId="0" borderId="142" xfId="21" applyNumberFormat="1" applyFont="1" applyFill="1" applyBorder="1" applyAlignment="1">
      <alignment horizontal="center" vertical="center"/>
    </xf>
    <xf numFmtId="167" fontId="2" fillId="0" borderId="124" xfId="21" applyNumberFormat="1" applyFont="1" applyFill="1" applyBorder="1" applyAlignment="1">
      <alignment horizontal="center" vertical="center"/>
    </xf>
    <xf numFmtId="168" fontId="2" fillId="0" borderId="124" xfId="21" applyNumberFormat="1" applyFont="1" applyFill="1" applyBorder="1" applyAlignment="1">
      <alignment horizontal="center" vertical="center"/>
    </xf>
    <xf numFmtId="168" fontId="2" fillId="0" borderId="120" xfId="21" applyNumberFormat="1" applyFont="1" applyFill="1" applyBorder="1" applyAlignment="1">
      <alignment horizontal="center" vertical="center"/>
    </xf>
    <xf numFmtId="167" fontId="2" fillId="0" borderId="90" xfId="21" applyNumberFormat="1" applyFont="1" applyFill="1" applyBorder="1" applyAlignment="1">
      <alignment horizontal="center" vertical="center"/>
    </xf>
    <xf numFmtId="168" fontId="2" fillId="0" borderId="90" xfId="21" applyNumberFormat="1" applyFont="1" applyFill="1" applyBorder="1" applyAlignment="1">
      <alignment horizontal="center" vertical="center"/>
    </xf>
    <xf numFmtId="167" fontId="2" fillId="0" borderId="40" xfId="21" applyNumberFormat="1" applyFont="1" applyFill="1" applyBorder="1" applyAlignment="1">
      <alignment horizontal="center" vertical="center"/>
    </xf>
    <xf numFmtId="168" fontId="2" fillId="0" borderId="40" xfId="21" applyNumberFormat="1" applyFont="1" applyFill="1" applyBorder="1" applyAlignment="1">
      <alignment horizontal="center" vertical="center"/>
    </xf>
    <xf numFmtId="167" fontId="2" fillId="0" borderId="15" xfId="21" applyNumberFormat="1" applyFont="1" applyFill="1" applyBorder="1" applyAlignment="1">
      <alignment horizontal="center" vertical="center"/>
    </xf>
    <xf numFmtId="168" fontId="2" fillId="0" borderId="15" xfId="21" applyNumberFormat="1" applyFont="1" applyFill="1" applyBorder="1" applyAlignment="1">
      <alignment horizontal="center" vertical="center"/>
    </xf>
    <xf numFmtId="167" fontId="2" fillId="0" borderId="102" xfId="21" applyNumberFormat="1" applyFont="1" applyFill="1" applyBorder="1" applyAlignment="1">
      <alignment horizontal="center" vertical="center"/>
    </xf>
    <xf numFmtId="167" fontId="2" fillId="0" borderId="39" xfId="21" applyNumberFormat="1" applyFont="1" applyFill="1" applyBorder="1" applyAlignment="1">
      <alignment horizontal="center" vertical="center"/>
    </xf>
    <xf numFmtId="167" fontId="2" fillId="0" borderId="6" xfId="21" applyNumberFormat="1" applyFont="1" applyFill="1" applyBorder="1" applyAlignment="1">
      <alignment horizontal="center" vertical="center"/>
    </xf>
    <xf numFmtId="167" fontId="2" fillId="0" borderId="1" xfId="46" applyNumberFormat="1" applyFont="1" applyFill="1" applyBorder="1" applyAlignment="1">
      <alignment horizontal="center" vertical="center"/>
    </xf>
    <xf numFmtId="168" fontId="2" fillId="0" borderId="2" xfId="46" applyNumberFormat="1" applyFont="1" applyFill="1" applyBorder="1" applyAlignment="1">
      <alignment horizontal="center" vertical="center"/>
    </xf>
    <xf numFmtId="168" fontId="2" fillId="0" borderId="10" xfId="46" applyNumberFormat="1" applyFont="1" applyFill="1" applyBorder="1" applyAlignment="1">
      <alignment horizontal="center" vertical="center"/>
    </xf>
    <xf numFmtId="167" fontId="2" fillId="0" borderId="2" xfId="46" applyNumberFormat="1" applyFont="1" applyFill="1" applyBorder="1" applyAlignment="1">
      <alignment horizontal="center" vertical="center"/>
    </xf>
    <xf numFmtId="167" fontId="2" fillId="0" borderId="38" xfId="46" applyNumberFormat="1" applyFont="1" applyFill="1" applyBorder="1" applyAlignment="1">
      <alignment horizontal="center" vertical="center"/>
    </xf>
    <xf numFmtId="168" fontId="2" fillId="0" borderId="38" xfId="46" applyNumberFormat="1" applyFont="1" applyFill="1" applyBorder="1" applyAlignment="1">
      <alignment horizontal="center" vertical="center"/>
    </xf>
    <xf numFmtId="167" fontId="2" fillId="0" borderId="24" xfId="46" applyNumberFormat="1" applyFont="1" applyFill="1" applyBorder="1" applyAlignment="1">
      <alignment horizontal="center" vertical="center"/>
    </xf>
    <xf numFmtId="168" fontId="2" fillId="0" borderId="24" xfId="46" applyNumberFormat="1" applyFont="1" applyFill="1" applyBorder="1" applyAlignment="1">
      <alignment horizontal="center" vertical="center"/>
    </xf>
    <xf numFmtId="167" fontId="2" fillId="0" borderId="39" xfId="46" applyNumberFormat="1" applyFont="1" applyFill="1" applyBorder="1" applyAlignment="1">
      <alignment horizontal="center" vertical="center"/>
    </xf>
    <xf numFmtId="168" fontId="2" fillId="0" borderId="0" xfId="46" applyNumberFormat="1" applyFont="1" applyFill="1" applyBorder="1" applyAlignment="1">
      <alignment horizontal="center" vertical="center"/>
    </xf>
    <xf numFmtId="168" fontId="2" fillId="0" borderId="11" xfId="46" applyNumberFormat="1" applyFont="1" applyFill="1" applyBorder="1" applyAlignment="1">
      <alignment horizontal="center" vertical="center"/>
    </xf>
    <xf numFmtId="167" fontId="2" fillId="0" borderId="0" xfId="46" applyNumberFormat="1" applyFont="1" applyFill="1" applyBorder="1" applyAlignment="1">
      <alignment horizontal="center" vertical="center"/>
    </xf>
    <xf numFmtId="167" fontId="2" fillId="0" borderId="6" xfId="46" applyNumberFormat="1" applyFont="1" applyFill="1" applyBorder="1" applyAlignment="1">
      <alignment horizontal="center" vertical="center"/>
    </xf>
    <xf numFmtId="168" fontId="2" fillId="0" borderId="47" xfId="46" applyNumberFormat="1" applyFont="1" applyFill="1" applyBorder="1" applyAlignment="1">
      <alignment horizontal="center" vertical="center"/>
    </xf>
    <xf numFmtId="168" fontId="2" fillId="0" borderId="46" xfId="46" applyNumberFormat="1" applyFont="1" applyFill="1" applyBorder="1" applyAlignment="1">
      <alignment horizontal="center" vertical="center"/>
    </xf>
    <xf numFmtId="167" fontId="2" fillId="0" borderId="47" xfId="46" applyNumberFormat="1" applyFont="1" applyFill="1" applyBorder="1" applyAlignment="1">
      <alignment horizontal="center" vertical="center"/>
    </xf>
    <xf numFmtId="167" fontId="2" fillId="0" borderId="43" xfId="46" applyNumberFormat="1" applyFont="1" applyFill="1" applyBorder="1" applyAlignment="1">
      <alignment horizontal="center" vertical="center"/>
    </xf>
    <xf numFmtId="168" fontId="2" fillId="0" borderId="37" xfId="46" applyNumberFormat="1" applyFont="1" applyFill="1" applyBorder="1" applyAlignment="1">
      <alignment horizontal="center" vertical="center"/>
    </xf>
    <xf numFmtId="168" fontId="2" fillId="0" borderId="122" xfId="46" applyNumberFormat="1" applyFont="1" applyFill="1" applyBorder="1" applyAlignment="1">
      <alignment horizontal="center" vertical="center"/>
    </xf>
    <xf numFmtId="167" fontId="2" fillId="0" borderId="135" xfId="46" applyNumberFormat="1" applyFont="1" applyFill="1" applyBorder="1" applyAlignment="1">
      <alignment horizontal="center" vertical="center"/>
    </xf>
    <xf numFmtId="167" fontId="2" fillId="0" borderId="136" xfId="46" applyNumberFormat="1" applyFont="1" applyFill="1" applyBorder="1" applyAlignment="1">
      <alignment horizontal="center" vertical="center"/>
    </xf>
    <xf numFmtId="167" fontId="2" fillId="0" borderId="146" xfId="46" applyNumberFormat="1" applyFont="1" applyFill="1" applyBorder="1" applyAlignment="1">
      <alignment horizontal="center" vertical="center"/>
    </xf>
    <xf numFmtId="168" fontId="2" fillId="0" borderId="130" xfId="46" applyNumberFormat="1" applyFont="1" applyFill="1" applyBorder="1" applyAlignment="1">
      <alignment horizontal="center" vertical="center"/>
    </xf>
    <xf numFmtId="168" fontId="2" fillId="0" borderId="115" xfId="46" applyNumberFormat="1" applyFont="1" applyFill="1" applyBorder="1" applyAlignment="1">
      <alignment horizontal="center" vertical="center"/>
    </xf>
    <xf numFmtId="168" fontId="2" fillId="0" borderId="124" xfId="46" applyNumberFormat="1" applyFont="1" applyFill="1" applyBorder="1" applyAlignment="1">
      <alignment horizontal="center" vertical="center"/>
    </xf>
    <xf numFmtId="165" fontId="31" fillId="0" borderId="9" xfId="2" applyNumberFormat="1" applyFont="1" applyFill="1" applyBorder="1" applyAlignment="1">
      <alignment horizontal="center" vertical="top"/>
    </xf>
    <xf numFmtId="164" fontId="31" fillId="0" borderId="142" xfId="1" applyNumberFormat="1" applyFont="1" applyFill="1" applyBorder="1" applyAlignment="1">
      <alignment horizontal="center" vertical="top"/>
    </xf>
    <xf numFmtId="164" fontId="31" fillId="0" borderId="120" xfId="1" applyNumberFormat="1" applyFont="1" applyFill="1" applyBorder="1" applyAlignment="1">
      <alignment horizontal="center" vertical="top"/>
    </xf>
    <xf numFmtId="167" fontId="31" fillId="0" borderId="37" xfId="47" applyNumberFormat="1" applyFont="1" applyFill="1" applyBorder="1" applyAlignment="1">
      <alignment horizontal="center" vertical="center"/>
    </xf>
    <xf numFmtId="167" fontId="31" fillId="0" borderId="37" xfId="48" applyNumberFormat="1" applyFont="1" applyFill="1" applyBorder="1" applyAlignment="1">
      <alignment horizontal="center" vertical="center"/>
    </xf>
    <xf numFmtId="168" fontId="31" fillId="0" borderId="123" xfId="47" applyNumberFormat="1" applyFont="1" applyFill="1" applyBorder="1" applyAlignment="1">
      <alignment horizontal="center" vertical="center"/>
    </xf>
    <xf numFmtId="168" fontId="31" fillId="0" borderId="123" xfId="48" applyNumberFormat="1" applyFont="1" applyFill="1" applyBorder="1" applyAlignment="1">
      <alignment horizontal="center" vertical="center"/>
    </xf>
    <xf numFmtId="168" fontId="31" fillId="0" borderId="125" xfId="48" applyNumberFormat="1" applyFont="1" applyFill="1" applyBorder="1" applyAlignment="1">
      <alignment horizontal="center" vertical="center"/>
    </xf>
    <xf numFmtId="168" fontId="31" fillId="0" borderId="140" xfId="47" applyNumberFormat="1" applyFont="1" applyFill="1" applyBorder="1" applyAlignment="1">
      <alignment horizontal="center" vertical="center"/>
    </xf>
    <xf numFmtId="168" fontId="31" fillId="0" borderId="140" xfId="48" applyNumberFormat="1" applyFont="1" applyFill="1" applyBorder="1" applyAlignment="1">
      <alignment horizontal="center" vertical="center"/>
    </xf>
    <xf numFmtId="168" fontId="31" fillId="0" borderId="142" xfId="48" applyNumberFormat="1" applyFont="1" applyFill="1" applyBorder="1" applyAlignment="1">
      <alignment horizontal="center" vertical="center"/>
    </xf>
    <xf numFmtId="167" fontId="31" fillId="0" borderId="117" xfId="47" applyNumberFormat="1" applyFont="1" applyFill="1" applyBorder="1" applyAlignment="1">
      <alignment horizontal="center" vertical="center"/>
    </xf>
    <xf numFmtId="168" fontId="31" fillId="0" borderId="118" xfId="47" applyNumberFormat="1" applyFont="1" applyFill="1" applyBorder="1" applyAlignment="1">
      <alignment horizontal="center" vertical="center"/>
    </xf>
    <xf numFmtId="167" fontId="31" fillId="0" borderId="117" xfId="48" applyNumberFormat="1" applyFont="1" applyFill="1" applyBorder="1" applyAlignment="1">
      <alignment horizontal="center" vertical="center"/>
    </xf>
    <xf numFmtId="168" fontId="31" fillId="0" borderId="118" xfId="48" applyNumberFormat="1" applyFont="1" applyFill="1" applyBorder="1" applyAlignment="1">
      <alignment horizontal="center" vertical="center"/>
    </xf>
    <xf numFmtId="168" fontId="31" fillId="0" borderId="120" xfId="48" applyNumberFormat="1" applyFont="1" applyFill="1" applyBorder="1" applyAlignment="1">
      <alignment horizontal="center" vertical="center"/>
    </xf>
    <xf numFmtId="167" fontId="2" fillId="0" borderId="130" xfId="46" applyNumberFormat="1" applyFont="1" applyFill="1" applyBorder="1" applyAlignment="1">
      <alignment horizontal="center" vertical="center"/>
    </xf>
    <xf numFmtId="0" fontId="2" fillId="0" borderId="102" xfId="0" applyFont="1" applyFill="1" applyBorder="1" applyAlignment="1">
      <alignment vertical="center" wrapText="1"/>
    </xf>
    <xf numFmtId="167" fontId="2" fillId="0" borderId="115" xfId="5" applyNumberFormat="1" applyFont="1" applyFill="1" applyBorder="1" applyAlignment="1">
      <alignment horizontal="center" vertical="center"/>
    </xf>
    <xf numFmtId="168" fontId="2" fillId="0" borderId="115" xfId="5" applyNumberFormat="1" applyFont="1" applyFill="1" applyBorder="1" applyAlignment="1">
      <alignment horizontal="center" vertical="center"/>
    </xf>
    <xf numFmtId="168" fontId="2" fillId="0" borderId="125" xfId="5" applyNumberFormat="1" applyFont="1" applyFill="1" applyBorder="1" applyAlignment="1">
      <alignment horizontal="center" vertical="center"/>
    </xf>
    <xf numFmtId="0" fontId="2" fillId="0" borderId="6" xfId="0" applyFont="1" applyFill="1" applyBorder="1" applyAlignment="1">
      <alignment vertical="center" wrapText="1"/>
    </xf>
    <xf numFmtId="167" fontId="2" fillId="0" borderId="124" xfId="5" applyNumberFormat="1" applyFont="1" applyFill="1" applyBorder="1" applyAlignment="1">
      <alignment horizontal="center" vertical="center"/>
    </xf>
    <xf numFmtId="168" fontId="2" fillId="0" borderId="124" xfId="5" applyNumberFormat="1" applyFont="1" applyFill="1" applyBorder="1" applyAlignment="1">
      <alignment horizontal="center" vertical="center"/>
    </xf>
    <xf numFmtId="168" fontId="2" fillId="0" borderId="120" xfId="5" applyNumberFormat="1" applyFont="1" applyFill="1" applyBorder="1" applyAlignment="1">
      <alignment horizontal="center" vertical="center"/>
    </xf>
    <xf numFmtId="167" fontId="2" fillId="0" borderId="90" xfId="5" applyNumberFormat="1" applyFont="1" applyFill="1" applyBorder="1" applyAlignment="1">
      <alignment horizontal="center" vertical="center"/>
    </xf>
    <xf numFmtId="168" fontId="2" fillId="0" borderId="90" xfId="5" applyNumberFormat="1" applyFont="1" applyFill="1" applyBorder="1" applyAlignment="1">
      <alignment horizontal="center" vertical="center"/>
    </xf>
    <xf numFmtId="0" fontId="0" fillId="0" borderId="90" xfId="0" applyFill="1" applyBorder="1" applyAlignment="1">
      <alignment horizontal="center" vertical="center"/>
    </xf>
    <xf numFmtId="1" fontId="0" fillId="0" borderId="90" xfId="0" applyNumberFormat="1" applyFill="1" applyBorder="1" applyAlignment="1">
      <alignment horizontal="center" vertical="center"/>
    </xf>
    <xf numFmtId="167" fontId="2" fillId="0" borderId="15" xfId="5" applyNumberFormat="1" applyFont="1" applyFill="1" applyBorder="1" applyAlignment="1">
      <alignment horizontal="center" vertical="center"/>
    </xf>
    <xf numFmtId="168" fontId="2" fillId="0" borderId="15" xfId="5" applyNumberFormat="1" applyFont="1" applyFill="1" applyBorder="1" applyAlignment="1">
      <alignment horizontal="center" vertical="center"/>
    </xf>
    <xf numFmtId="0" fontId="0" fillId="0" borderId="15" xfId="0" applyFill="1" applyBorder="1" applyAlignment="1">
      <alignment horizontal="center" vertical="center"/>
    </xf>
    <xf numFmtId="1" fontId="0" fillId="0" borderId="15" xfId="0" applyNumberFormat="1" applyFill="1" applyBorder="1" applyAlignment="1">
      <alignment horizontal="center" vertical="center"/>
    </xf>
    <xf numFmtId="167" fontId="2" fillId="0" borderId="102" xfId="5" applyNumberFormat="1" applyFont="1" applyFill="1" applyBorder="1" applyAlignment="1">
      <alignment horizontal="center" vertical="center"/>
    </xf>
    <xf numFmtId="167" fontId="2" fillId="0" borderId="6" xfId="5" applyNumberFormat="1" applyFont="1" applyFill="1" applyBorder="1" applyAlignment="1">
      <alignment horizontal="center" vertical="center"/>
    </xf>
    <xf numFmtId="167" fontId="2" fillId="0" borderId="1" xfId="51" applyNumberFormat="1" applyFont="1" applyFill="1" applyBorder="1" applyAlignment="1">
      <alignment horizontal="center" vertical="center"/>
    </xf>
    <xf numFmtId="168" fontId="2" fillId="0" borderId="2" xfId="51" applyNumberFormat="1" applyFont="1" applyFill="1" applyBorder="1" applyAlignment="1">
      <alignment horizontal="center" vertical="center"/>
    </xf>
    <xf numFmtId="168" fontId="2" fillId="0" borderId="10" xfId="51" applyNumberFormat="1" applyFont="1" applyFill="1" applyBorder="1" applyAlignment="1">
      <alignment horizontal="center" vertical="center"/>
    </xf>
    <xf numFmtId="167" fontId="2" fillId="0" borderId="2" xfId="51" applyNumberFormat="1" applyFont="1" applyFill="1" applyBorder="1" applyAlignment="1">
      <alignment horizontal="center" vertical="center"/>
    </xf>
    <xf numFmtId="168" fontId="2" fillId="0" borderId="115" xfId="51" applyNumberFormat="1" applyFont="1" applyFill="1" applyBorder="1" applyAlignment="1">
      <alignment horizontal="center" vertical="center"/>
    </xf>
    <xf numFmtId="167" fontId="2" fillId="0" borderId="95" xfId="51" applyNumberFormat="1" applyFont="1" applyFill="1" applyBorder="1" applyAlignment="1">
      <alignment horizontal="center" vertical="center"/>
    </xf>
    <xf numFmtId="168" fontId="2" fillId="0" borderId="125" xfId="51" applyNumberFormat="1" applyFont="1" applyFill="1" applyBorder="1" applyAlignment="1">
      <alignment horizontal="center" vertical="center"/>
    </xf>
    <xf numFmtId="167" fontId="2" fillId="0" borderId="6" xfId="51" applyNumberFormat="1" applyFont="1" applyFill="1" applyBorder="1" applyAlignment="1">
      <alignment horizontal="center" vertical="center"/>
    </xf>
    <xf numFmtId="168" fontId="2" fillId="0" borderId="47" xfId="51" applyNumberFormat="1" applyFont="1" applyFill="1" applyBorder="1" applyAlignment="1">
      <alignment horizontal="center" vertical="center"/>
    </xf>
    <xf numFmtId="168" fontId="2" fillId="0" borderId="46" xfId="51" applyNumberFormat="1" applyFont="1" applyFill="1" applyBorder="1" applyAlignment="1">
      <alignment horizontal="center" vertical="center"/>
    </xf>
    <xf numFmtId="167" fontId="2" fillId="0" borderId="47" xfId="51" applyNumberFormat="1" applyFont="1" applyFill="1" applyBorder="1" applyAlignment="1">
      <alignment horizontal="center" vertical="center"/>
    </xf>
    <xf numFmtId="168" fontId="2" fillId="0" borderId="124" xfId="51" applyNumberFormat="1" applyFont="1" applyFill="1" applyBorder="1" applyAlignment="1">
      <alignment horizontal="center" vertical="center"/>
    </xf>
    <xf numFmtId="167" fontId="2" fillId="0" borderId="96" xfId="51" applyNumberFormat="1" applyFont="1" applyFill="1" applyBorder="1" applyAlignment="1">
      <alignment horizontal="center" vertical="center"/>
    </xf>
    <xf numFmtId="168" fontId="2" fillId="0" borderId="120" xfId="51" applyNumberFormat="1" applyFont="1" applyFill="1" applyBorder="1" applyAlignment="1">
      <alignment horizontal="center" vertical="center"/>
    </xf>
    <xf numFmtId="0" fontId="0" fillId="0" borderId="3" xfId="0" applyFont="1" applyBorder="1" applyAlignment="1">
      <alignment horizontal="left" vertical="center" wrapText="1"/>
    </xf>
    <xf numFmtId="0" fontId="0" fillId="0" borderId="15" xfId="0" applyFont="1" applyBorder="1" applyAlignment="1">
      <alignment horizontal="left" vertical="center" wrapText="1"/>
    </xf>
    <xf numFmtId="0" fontId="0" fillId="0" borderId="3" xfId="0" applyFont="1" applyBorder="1" applyAlignment="1">
      <alignment vertical="center" wrapText="1"/>
    </xf>
    <xf numFmtId="167" fontId="2" fillId="0" borderId="41" xfId="52" applyNumberFormat="1" applyFont="1" applyFill="1" applyBorder="1" applyAlignment="1">
      <alignment horizontal="center" vertical="center"/>
    </xf>
    <xf numFmtId="168" fontId="2" fillId="0" borderId="23" xfId="52" applyNumberFormat="1" applyFont="1" applyFill="1" applyBorder="1" applyAlignment="1">
      <alignment horizontal="center" vertical="center"/>
    </xf>
    <xf numFmtId="167" fontId="2" fillId="0" borderId="44" xfId="52" applyNumberFormat="1" applyFont="1" applyFill="1" applyBorder="1" applyAlignment="1">
      <alignment horizontal="center" vertical="center"/>
    </xf>
    <xf numFmtId="168" fontId="2" fillId="0" borderId="45" xfId="52" applyNumberFormat="1" applyFont="1" applyFill="1" applyBorder="1" applyAlignment="1">
      <alignment horizontal="center" vertical="center"/>
    </xf>
    <xf numFmtId="0" fontId="1" fillId="0" borderId="122" xfId="0" applyFont="1" applyBorder="1" applyAlignment="1">
      <alignment horizontal="center"/>
    </xf>
    <xf numFmtId="0" fontId="1" fillId="0" borderId="145" xfId="0" applyFont="1" applyBorder="1" applyAlignment="1">
      <alignment horizontal="center"/>
    </xf>
    <xf numFmtId="167" fontId="2" fillId="0" borderId="0" xfId="51" applyNumberFormat="1" applyFont="1" applyFill="1" applyBorder="1" applyAlignment="1">
      <alignment horizontal="center" vertical="center"/>
    </xf>
    <xf numFmtId="168" fontId="2" fillId="0" borderId="142" xfId="51" applyNumberFormat="1" applyFont="1" applyFill="1" applyBorder="1" applyAlignment="1">
      <alignment horizontal="center" vertical="center"/>
    </xf>
    <xf numFmtId="167" fontId="31" fillId="0" borderId="6" xfId="49" applyNumberFormat="1" applyFont="1" applyFill="1" applyBorder="1" applyAlignment="1">
      <alignment horizontal="center" vertical="center"/>
    </xf>
    <xf numFmtId="167" fontId="31" fillId="0" borderId="6" xfId="50" applyNumberFormat="1" applyFont="1" applyFill="1" applyBorder="1" applyAlignment="1">
      <alignment horizontal="center" vertical="center"/>
    </xf>
    <xf numFmtId="167" fontId="31" fillId="0" borderId="102" xfId="49" applyNumberFormat="1" applyFont="1" applyFill="1" applyBorder="1" applyAlignment="1">
      <alignment horizontal="center" vertical="center"/>
    </xf>
    <xf numFmtId="168" fontId="31" fillId="0" borderId="125" xfId="49" applyNumberFormat="1" applyFont="1" applyFill="1" applyBorder="1" applyAlignment="1">
      <alignment horizontal="center" vertical="center"/>
    </xf>
    <xf numFmtId="167" fontId="31" fillId="0" borderId="100" xfId="50" applyNumberFormat="1" applyFont="1" applyFill="1" applyBorder="1" applyAlignment="1">
      <alignment horizontal="center" vertical="center"/>
    </xf>
    <xf numFmtId="168" fontId="31" fillId="0" borderId="123" xfId="50" applyNumberFormat="1" applyFont="1" applyFill="1" applyBorder="1" applyAlignment="1">
      <alignment horizontal="center" vertical="center"/>
    </xf>
    <xf numFmtId="167" fontId="2" fillId="0" borderId="102" xfId="51" applyNumberFormat="1" applyFont="1" applyFill="1" applyBorder="1" applyAlignment="1">
      <alignment horizontal="center" vertical="center"/>
    </xf>
    <xf numFmtId="168" fontId="31" fillId="0" borderId="120" xfId="49" applyNumberFormat="1" applyFont="1" applyFill="1" applyBorder="1" applyAlignment="1">
      <alignment horizontal="center" vertical="center"/>
    </xf>
    <xf numFmtId="168" fontId="31" fillId="0" borderId="118" xfId="50" applyNumberFormat="1" applyFont="1" applyFill="1" applyBorder="1" applyAlignment="1">
      <alignment horizontal="center" vertical="center"/>
    </xf>
    <xf numFmtId="167" fontId="31" fillId="0" borderId="117" xfId="50" applyNumberFormat="1" applyFont="1" applyFill="1" applyBorder="1" applyAlignment="1">
      <alignment horizontal="center" vertical="center"/>
    </xf>
    <xf numFmtId="0" fontId="0" fillId="0" borderId="0" xfId="0" applyFont="1" applyFill="1" applyBorder="1" applyAlignment="1">
      <alignment vertical="center" wrapText="1"/>
    </xf>
    <xf numFmtId="0" fontId="0" fillId="0" borderId="124" xfId="0" applyFont="1" applyFill="1" applyBorder="1" applyAlignment="1">
      <alignment vertical="center" wrapText="1"/>
    </xf>
    <xf numFmtId="167" fontId="2" fillId="0" borderId="100" xfId="54" applyNumberFormat="1" applyFont="1" applyFill="1" applyBorder="1" applyAlignment="1">
      <alignment horizontal="center" vertical="center"/>
    </xf>
    <xf numFmtId="167" fontId="2" fillId="0" borderId="37" xfId="54" applyNumberFormat="1" applyFont="1" applyFill="1" applyBorder="1" applyAlignment="1">
      <alignment horizontal="center" vertical="center"/>
    </xf>
    <xf numFmtId="168" fontId="2" fillId="0" borderId="123" xfId="54" applyNumberFormat="1" applyFont="1" applyFill="1" applyBorder="1" applyAlignment="1">
      <alignment horizontal="center" vertical="center"/>
    </xf>
    <xf numFmtId="168" fontId="2" fillId="0" borderId="140" xfId="54" applyNumberFormat="1" applyFont="1" applyFill="1" applyBorder="1" applyAlignment="1">
      <alignment horizontal="center" vertical="center"/>
    </xf>
    <xf numFmtId="167" fontId="2" fillId="0" borderId="100" xfId="9" applyNumberFormat="1" applyFont="1" applyFill="1" applyBorder="1" applyAlignment="1">
      <alignment horizontal="center" vertical="center"/>
    </xf>
    <xf numFmtId="168" fontId="2" fillId="0" borderId="123" xfId="9" applyNumberFormat="1" applyFont="1" applyFill="1" applyBorder="1" applyAlignment="1">
      <alignment horizontal="center" vertical="center"/>
    </xf>
    <xf numFmtId="168" fontId="2" fillId="0" borderId="140" xfId="9" applyNumberFormat="1" applyFont="1" applyFill="1" applyBorder="1" applyAlignment="1">
      <alignment horizontal="center" vertical="center"/>
    </xf>
    <xf numFmtId="167" fontId="2" fillId="0" borderId="37" xfId="26" applyNumberFormat="1" applyFont="1" applyFill="1" applyBorder="1" applyAlignment="1">
      <alignment horizontal="center" vertical="center"/>
    </xf>
    <xf numFmtId="167" fontId="2" fillId="0" borderId="134" xfId="26" applyNumberFormat="1" applyFont="1" applyFill="1" applyBorder="1" applyAlignment="1">
      <alignment horizontal="center" vertical="center"/>
    </xf>
    <xf numFmtId="168" fontId="2" fillId="0" borderId="123" xfId="26" applyNumberFormat="1" applyFont="1" applyFill="1" applyBorder="1" applyAlignment="1">
      <alignment horizontal="center" vertical="center"/>
    </xf>
    <xf numFmtId="168" fontId="2" fillId="0" borderId="140" xfId="26" applyNumberFormat="1" applyFont="1" applyFill="1" applyBorder="1" applyAlignment="1">
      <alignment horizontal="center" vertical="center"/>
    </xf>
    <xf numFmtId="168" fontId="2" fillId="0" borderId="133" xfId="26" applyNumberFormat="1" applyFont="1" applyFill="1" applyBorder="1" applyAlignment="1">
      <alignment horizontal="center" vertical="center"/>
    </xf>
    <xf numFmtId="168" fontId="2" fillId="0" borderId="140" xfId="38" applyNumberFormat="1" applyFont="1" applyFill="1" applyBorder="1" applyAlignment="1">
      <alignment horizontal="center" vertical="center"/>
    </xf>
    <xf numFmtId="0" fontId="1" fillId="0" borderId="131" xfId="0" applyFont="1" applyBorder="1" applyAlignment="1">
      <alignment horizontal="center" vertical="top" wrapText="1"/>
    </xf>
    <xf numFmtId="0" fontId="1" fillId="0" borderId="107" xfId="0" applyFont="1" applyBorder="1" applyAlignment="1">
      <alignment horizontal="center" vertical="top" wrapText="1"/>
    </xf>
    <xf numFmtId="0" fontId="1" fillId="0" borderId="132" xfId="0" applyFont="1" applyBorder="1" applyAlignment="1">
      <alignment horizontal="center" vertical="top" wrapText="1"/>
    </xf>
    <xf numFmtId="0" fontId="3" fillId="0" borderId="39" xfId="0" applyFont="1" applyBorder="1" applyAlignment="1">
      <alignment horizontal="center" vertical="top" wrapText="1"/>
    </xf>
    <xf numFmtId="167" fontId="2" fillId="0" borderId="107" xfId="21" applyNumberFormat="1" applyFont="1" applyFill="1" applyBorder="1" applyAlignment="1">
      <alignment horizontal="center" vertical="center"/>
    </xf>
    <xf numFmtId="0" fontId="3" fillId="0" borderId="142" xfId="0" applyFont="1" applyBorder="1" applyAlignment="1">
      <alignment horizontal="center" vertical="top" wrapText="1"/>
    </xf>
    <xf numFmtId="168" fontId="2" fillId="0" borderId="132" xfId="14" applyNumberFormat="1" applyFont="1" applyFill="1" applyBorder="1" applyAlignment="1">
      <alignment horizontal="center" vertical="center"/>
    </xf>
    <xf numFmtId="168" fontId="2" fillId="0" borderId="142" xfId="15" applyNumberFormat="1" applyFont="1" applyFill="1" applyBorder="1" applyAlignment="1">
      <alignment horizontal="center" vertical="center"/>
    </xf>
    <xf numFmtId="168" fontId="2" fillId="0" borderId="132" xfId="15" applyNumberFormat="1" applyFont="1" applyFill="1" applyBorder="1" applyAlignment="1">
      <alignment horizontal="center" vertical="center"/>
    </xf>
    <xf numFmtId="167" fontId="2" fillId="0" borderId="131" xfId="51" applyNumberFormat="1" applyFont="1" applyFill="1" applyBorder="1" applyAlignment="1">
      <alignment horizontal="center" vertical="center"/>
    </xf>
    <xf numFmtId="1" fontId="3" fillId="0" borderId="131" xfId="6" applyNumberFormat="1" applyFont="1" applyFill="1" applyBorder="1" applyAlignment="1">
      <alignment horizontal="center" vertical="top" wrapText="1"/>
    </xf>
    <xf numFmtId="170" fontId="3" fillId="0" borderId="132" xfId="6" applyNumberFormat="1" applyFont="1" applyFill="1" applyBorder="1" applyAlignment="1">
      <alignment horizontal="center" vertical="top" wrapText="1"/>
    </xf>
    <xf numFmtId="0" fontId="1" fillId="0" borderId="126" xfId="0" applyFont="1" applyFill="1" applyBorder="1" applyAlignment="1">
      <alignment horizontal="center" vertical="center" wrapText="1"/>
    </xf>
    <xf numFmtId="0" fontId="152" fillId="0" borderId="0" xfId="1864" applyFont="1"/>
    <xf numFmtId="0" fontId="153" fillId="0" borderId="0" xfId="0" applyFont="1"/>
    <xf numFmtId="0" fontId="1" fillId="0" borderId="91" xfId="0" applyFont="1" applyBorder="1" applyAlignment="1">
      <alignment horizontal="center"/>
    </xf>
    <xf numFmtId="0" fontId="153" fillId="0" borderId="0" xfId="0" applyFont="1" applyFill="1"/>
    <xf numFmtId="0" fontId="6" fillId="0" borderId="0" xfId="0" applyNumberFormat="1" applyFont="1"/>
    <xf numFmtId="0" fontId="154" fillId="0" borderId="0" xfId="0" applyFont="1"/>
    <xf numFmtId="0" fontId="1" fillId="0" borderId="150" xfId="0" applyFont="1" applyBorder="1" applyAlignment="1">
      <alignment horizontal="center"/>
    </xf>
    <xf numFmtId="0" fontId="1" fillId="0" borderId="151" xfId="0" applyFont="1" applyBorder="1" applyAlignment="1">
      <alignment horizontal="center"/>
    </xf>
    <xf numFmtId="0" fontId="1" fillId="0" borderId="96" xfId="0" applyFont="1" applyBorder="1" applyAlignment="1">
      <alignment horizontal="center"/>
    </xf>
    <xf numFmtId="0" fontId="1" fillId="0" borderId="86" xfId="0" applyFont="1" applyBorder="1" applyAlignment="1">
      <alignment horizontal="center"/>
    </xf>
    <xf numFmtId="0" fontId="1" fillId="0" borderId="86" xfId="0" applyFont="1" applyBorder="1" applyAlignment="1">
      <alignment horizontal="center" vertical="top" wrapText="1"/>
    </xf>
    <xf numFmtId="0" fontId="1" fillId="0" borderId="150" xfId="0" applyFont="1" applyBorder="1" applyAlignment="1">
      <alignment horizontal="center" vertical="top"/>
    </xf>
    <xf numFmtId="0" fontId="1" fillId="0" borderId="120" xfId="0" applyFont="1" applyBorder="1" applyAlignment="1">
      <alignment horizontal="center" vertical="top"/>
    </xf>
    <xf numFmtId="0" fontId="32" fillId="0" borderId="0" xfId="0" applyFont="1" applyAlignment="1">
      <alignment horizontal="left"/>
    </xf>
    <xf numFmtId="167" fontId="2" fillId="0" borderId="89" xfId="9" applyNumberFormat="1" applyFont="1" applyFill="1" applyBorder="1" applyAlignment="1">
      <alignment horizontal="center" vertical="center"/>
    </xf>
    <xf numFmtId="168" fontId="2" fillId="0" borderId="125" xfId="9" applyNumberFormat="1" applyFont="1" applyFill="1" applyBorder="1" applyAlignment="1">
      <alignment horizontal="center" vertical="center"/>
    </xf>
    <xf numFmtId="167" fontId="2" fillId="0" borderId="86" xfId="9" applyNumberFormat="1" applyFont="1" applyFill="1" applyBorder="1" applyAlignment="1">
      <alignment horizontal="center" vertical="center"/>
    </xf>
    <xf numFmtId="167" fontId="2" fillId="0" borderId="150" xfId="9" applyNumberFormat="1" applyFont="1" applyFill="1" applyBorder="1" applyAlignment="1">
      <alignment horizontal="center" vertical="center"/>
    </xf>
    <xf numFmtId="168" fontId="2" fillId="0" borderId="150" xfId="9" applyNumberFormat="1" applyFont="1" applyFill="1" applyBorder="1" applyAlignment="1">
      <alignment horizontal="center" vertical="center"/>
    </xf>
    <xf numFmtId="167" fontId="2" fillId="0" borderId="121" xfId="54" applyNumberFormat="1" applyFont="1" applyFill="1" applyBorder="1" applyAlignment="1">
      <alignment horizontal="center" vertical="center"/>
    </xf>
    <xf numFmtId="167" fontId="2" fillId="0" borderId="152" xfId="54" applyNumberFormat="1" applyFont="1" applyFill="1" applyBorder="1" applyAlignment="1">
      <alignment horizontal="center" vertical="center"/>
    </xf>
    <xf numFmtId="168" fontId="2" fillId="0" borderId="128" xfId="54" applyNumberFormat="1" applyFont="1" applyFill="1" applyBorder="1" applyAlignment="1">
      <alignment horizontal="center" vertical="center"/>
    </xf>
    <xf numFmtId="168" fontId="2" fillId="0" borderId="153" xfId="54" applyNumberFormat="1" applyFont="1" applyFill="1" applyBorder="1" applyAlignment="1">
      <alignment horizontal="center" vertical="center"/>
    </xf>
    <xf numFmtId="0" fontId="1" fillId="0" borderId="154" xfId="0" applyFont="1" applyFill="1" applyBorder="1" applyAlignment="1">
      <alignment horizontal="center" vertical="top" wrapText="1"/>
    </xf>
    <xf numFmtId="0" fontId="1" fillId="0" borderId="155" xfId="0" applyFont="1" applyFill="1" applyBorder="1" applyAlignment="1">
      <alignment horizontal="center" vertical="top"/>
    </xf>
    <xf numFmtId="0" fontId="1" fillId="0" borderId="156" xfId="0" applyFont="1" applyFill="1" applyBorder="1" applyAlignment="1">
      <alignment horizontal="center" vertical="top"/>
    </xf>
    <xf numFmtId="0" fontId="1" fillId="0" borderId="147" xfId="0" applyFont="1" applyBorder="1" applyAlignment="1">
      <alignment horizontal="center"/>
    </xf>
    <xf numFmtId="0" fontId="1" fillId="0" borderId="148" xfId="0" applyFont="1" applyBorder="1" applyAlignment="1">
      <alignment horizontal="center"/>
    </xf>
    <xf numFmtId="0" fontId="1" fillId="0" borderId="149" xfId="0" applyFont="1" applyBorder="1" applyAlignment="1">
      <alignment horizontal="center"/>
    </xf>
    <xf numFmtId="0" fontId="1" fillId="0" borderId="157" xfId="0" applyFont="1" applyBorder="1" applyAlignment="1">
      <alignment horizontal="center"/>
    </xf>
    <xf numFmtId="0" fontId="1" fillId="0" borderId="160" xfId="0" applyFont="1" applyBorder="1" applyAlignment="1">
      <alignment horizontal="center"/>
    </xf>
    <xf numFmtId="167" fontId="2" fillId="0" borderId="152" xfId="9" applyNumberFormat="1" applyFont="1" applyFill="1" applyBorder="1" applyAlignment="1">
      <alignment horizontal="center" vertical="center"/>
    </xf>
    <xf numFmtId="168" fontId="2" fillId="0" borderId="153" xfId="9" applyNumberFormat="1" applyFont="1" applyFill="1" applyBorder="1" applyAlignment="1">
      <alignment horizontal="center" vertical="center"/>
    </xf>
    <xf numFmtId="167" fontId="2" fillId="0" borderId="121" xfId="53" applyNumberFormat="1" applyFont="1" applyFill="1" applyBorder="1" applyAlignment="1">
      <alignment horizontal="center" vertical="center"/>
    </xf>
    <xf numFmtId="168" fontId="2" fillId="0" borderId="128" xfId="53" applyNumberFormat="1" applyFont="1" applyFill="1" applyBorder="1" applyAlignment="1">
      <alignment horizontal="center" vertical="center"/>
    </xf>
    <xf numFmtId="167" fontId="2" fillId="0" borderId="152" xfId="53" applyNumberFormat="1" applyFont="1" applyFill="1" applyBorder="1" applyAlignment="1">
      <alignment horizontal="center" vertical="center"/>
    </xf>
    <xf numFmtId="168" fontId="2" fillId="0" borderId="153" xfId="53" applyNumberFormat="1" applyFont="1" applyFill="1" applyBorder="1" applyAlignment="1">
      <alignment horizontal="center" vertical="center"/>
    </xf>
    <xf numFmtId="165" fontId="31" fillId="0" borderId="121" xfId="2" applyNumberFormat="1" applyFont="1" applyFill="1" applyBorder="1" applyAlignment="1">
      <alignment horizontal="center" vertical="top"/>
    </xf>
    <xf numFmtId="164" fontId="31" fillId="0" borderId="128" xfId="1" applyNumberFormat="1" applyFont="1" applyFill="1" applyBorder="1" applyAlignment="1">
      <alignment horizontal="center" vertical="top"/>
    </xf>
    <xf numFmtId="165" fontId="31" fillId="0" borderId="161" xfId="2" applyNumberFormat="1" applyFont="1" applyFill="1" applyBorder="1" applyAlignment="1">
      <alignment horizontal="center" vertical="top"/>
    </xf>
    <xf numFmtId="164" fontId="31" fillId="0" borderId="162" xfId="1" applyNumberFormat="1" applyFont="1" applyFill="1" applyBorder="1" applyAlignment="1">
      <alignment horizontal="center" vertical="top"/>
    </xf>
    <xf numFmtId="165" fontId="31" fillId="0" borderId="152" xfId="2" applyNumberFormat="1" applyFont="1" applyFill="1" applyBorder="1" applyAlignment="1">
      <alignment horizontal="center" vertical="top"/>
    </xf>
    <xf numFmtId="164" fontId="31" fillId="0" borderId="153" xfId="1" applyNumberFormat="1" applyFont="1" applyFill="1" applyBorder="1" applyAlignment="1">
      <alignment horizontal="center" vertical="top"/>
    </xf>
    <xf numFmtId="165" fontId="31" fillId="0" borderId="148" xfId="2" applyNumberFormat="1" applyFont="1" applyFill="1" applyBorder="1" applyAlignment="1">
      <alignment horizontal="center" vertical="top"/>
    </xf>
    <xf numFmtId="164" fontId="31" fillId="0" borderId="149" xfId="1" applyNumberFormat="1" applyFont="1" applyFill="1" applyBorder="1" applyAlignment="1">
      <alignment horizontal="center" vertical="top"/>
    </xf>
    <xf numFmtId="167" fontId="2" fillId="0" borderId="121" xfId="26" applyNumberFormat="1" applyFont="1" applyFill="1" applyBorder="1" applyAlignment="1">
      <alignment horizontal="center" vertical="center"/>
    </xf>
    <xf numFmtId="168" fontId="2" fillId="0" borderId="128" xfId="26" applyNumberFormat="1" applyFont="1" applyFill="1" applyBorder="1" applyAlignment="1">
      <alignment horizontal="center" vertical="center"/>
    </xf>
    <xf numFmtId="167" fontId="2" fillId="0" borderId="121" xfId="38" applyNumberFormat="1" applyFont="1" applyFill="1" applyBorder="1" applyAlignment="1">
      <alignment horizontal="center" vertical="center"/>
    </xf>
    <xf numFmtId="168" fontId="2" fillId="0" borderId="128" xfId="38" applyNumberFormat="1" applyFont="1" applyFill="1" applyBorder="1" applyAlignment="1">
      <alignment horizontal="center" vertical="center"/>
    </xf>
    <xf numFmtId="167" fontId="2" fillId="0" borderId="152" xfId="26" applyNumberFormat="1" applyFont="1" applyFill="1" applyBorder="1" applyAlignment="1">
      <alignment horizontal="center" vertical="center"/>
    </xf>
    <xf numFmtId="168" fontId="2" fillId="0" borderId="153" xfId="26" applyNumberFormat="1" applyFont="1" applyFill="1" applyBorder="1" applyAlignment="1">
      <alignment horizontal="center" vertical="center"/>
    </xf>
    <xf numFmtId="167" fontId="2" fillId="0" borderId="152" xfId="38" applyNumberFormat="1" applyFont="1" applyFill="1" applyBorder="1" applyAlignment="1">
      <alignment horizontal="center" vertical="center"/>
    </xf>
    <xf numFmtId="168" fontId="2" fillId="0" borderId="153" xfId="38" applyNumberFormat="1" applyFont="1" applyFill="1" applyBorder="1" applyAlignment="1">
      <alignment horizontal="center" vertical="center"/>
    </xf>
    <xf numFmtId="0" fontId="1" fillId="0" borderId="127" xfId="0" applyFont="1" applyFill="1" applyBorder="1" applyAlignment="1">
      <alignment horizontal="center" vertical="center" wrapText="1"/>
    </xf>
    <xf numFmtId="0" fontId="6" fillId="0" borderId="0" xfId="0" applyFont="1" applyAlignment="1"/>
    <xf numFmtId="0" fontId="151" fillId="0" borderId="0" xfId="1864" applyFont="1" applyBorder="1"/>
    <xf numFmtId="0" fontId="151" fillId="0" borderId="0" xfId="1864" applyFont="1"/>
    <xf numFmtId="0" fontId="29" fillId="0" borderId="0" xfId="0" applyNumberFormat="1" applyFont="1"/>
    <xf numFmtId="0" fontId="2" fillId="0" borderId="0" xfId="1864" quotePrefix="1" applyFont="1"/>
    <xf numFmtId="0" fontId="29" fillId="0" borderId="0" xfId="0" applyFont="1" applyFill="1"/>
    <xf numFmtId="0" fontId="151" fillId="0" borderId="0" xfId="1864" applyFont="1" applyProtection="1">
      <protection hidden="1"/>
    </xf>
    <xf numFmtId="0" fontId="3" fillId="0" borderId="13" xfId="6" applyFont="1" applyFill="1" applyBorder="1" applyAlignment="1">
      <alignment horizontal="left" vertical="center"/>
    </xf>
    <xf numFmtId="0" fontId="3" fillId="0" borderId="15" xfId="6" applyFont="1" applyFill="1" applyBorder="1" applyAlignment="1">
      <alignment horizontal="left" vertical="center"/>
    </xf>
    <xf numFmtId="170" fontId="3" fillId="0" borderId="85" xfId="6" applyNumberFormat="1" applyFont="1" applyFill="1" applyBorder="1" applyAlignment="1">
      <alignment horizontal="center" vertical="top" wrapText="1"/>
    </xf>
    <xf numFmtId="170" fontId="3" fillId="0" borderId="78" xfId="6" applyNumberFormat="1" applyFont="1" applyFill="1" applyBorder="1" applyAlignment="1">
      <alignment horizontal="center" vertical="top" wrapText="1"/>
    </xf>
    <xf numFmtId="0" fontId="3" fillId="0" borderId="10" xfId="0" applyFont="1" applyFill="1" applyBorder="1" applyAlignment="1">
      <alignment horizontal="center" vertical="top" wrapText="1"/>
    </xf>
    <xf numFmtId="0" fontId="3" fillId="0" borderId="46" xfId="0" applyFont="1" applyFill="1" applyBorder="1" applyAlignment="1">
      <alignment horizontal="center" vertical="top" wrapText="1"/>
    </xf>
    <xf numFmtId="170" fontId="3" fillId="0" borderId="13" xfId="6" applyNumberFormat="1" applyFont="1" applyFill="1" applyBorder="1" applyAlignment="1">
      <alignment horizontal="center" vertical="top" wrapText="1"/>
    </xf>
    <xf numFmtId="170" fontId="3" fillId="0" borderId="15" xfId="6" applyNumberFormat="1" applyFont="1" applyFill="1" applyBorder="1" applyAlignment="1">
      <alignment horizontal="center" vertical="top" wrapText="1"/>
    </xf>
    <xf numFmtId="1" fontId="3" fillId="0" borderId="1" xfId="6" applyNumberFormat="1" applyFont="1" applyFill="1" applyBorder="1" applyAlignment="1">
      <alignment horizontal="center" vertical="top" wrapText="1"/>
    </xf>
    <xf numFmtId="1" fontId="3" fillId="0" borderId="6" xfId="6" applyNumberFormat="1" applyFont="1" applyFill="1" applyBorder="1" applyAlignment="1">
      <alignment horizontal="center" vertical="top" wrapText="1"/>
    </xf>
    <xf numFmtId="0" fontId="1" fillId="0" borderId="13" xfId="0" applyFont="1" applyFill="1" applyBorder="1" applyAlignment="1">
      <alignment horizontal="center" vertical="top" wrapText="1"/>
    </xf>
    <xf numFmtId="0" fontId="1" fillId="0" borderId="15" xfId="0" applyFont="1" applyFill="1" applyBorder="1" applyAlignment="1">
      <alignment horizontal="center" vertical="top" wrapText="1"/>
    </xf>
    <xf numFmtId="170" fontId="3" fillId="0" borderId="13" xfId="6" applyNumberFormat="1" applyFont="1" applyFill="1" applyBorder="1" applyAlignment="1">
      <alignment horizontal="center" vertical="top"/>
    </xf>
    <xf numFmtId="170" fontId="3" fillId="0" borderId="15" xfId="6" applyNumberFormat="1" applyFont="1" applyFill="1" applyBorder="1" applyAlignment="1">
      <alignment horizontal="center" vertical="top"/>
    </xf>
    <xf numFmtId="170" fontId="3" fillId="0" borderId="16" xfId="6" applyNumberFormat="1" applyFont="1" applyFill="1" applyBorder="1" applyAlignment="1">
      <alignment horizontal="center" vertical="top" wrapText="1"/>
    </xf>
    <xf numFmtId="170" fontId="3" fillId="0" borderId="82" xfId="6" applyNumberFormat="1" applyFont="1" applyFill="1" applyBorder="1" applyAlignment="1">
      <alignment horizontal="center" vertical="top" wrapText="1"/>
    </xf>
    <xf numFmtId="170" fontId="3" fillId="0" borderId="17" xfId="6" applyNumberFormat="1" applyFont="1" applyFill="1" applyBorder="1" applyAlignment="1">
      <alignment horizontal="center" vertical="top" wrapText="1"/>
    </xf>
    <xf numFmtId="1" fontId="3" fillId="0" borderId="91" xfId="7" applyNumberFormat="1" applyFont="1" applyFill="1" applyBorder="1" applyAlignment="1">
      <alignment horizontal="center" vertical="top" wrapText="1"/>
    </xf>
    <xf numFmtId="1" fontId="3" fillId="0" borderId="93" xfId="7" applyNumberFormat="1" applyFont="1" applyFill="1" applyBorder="1" applyAlignment="1">
      <alignment horizontal="center" vertical="top" wrapText="1"/>
    </xf>
    <xf numFmtId="0" fontId="1" fillId="0" borderId="89" xfId="6" applyFont="1" applyFill="1" applyBorder="1" applyAlignment="1">
      <alignment horizontal="center" vertical="top" wrapText="1"/>
    </xf>
    <xf numFmtId="0" fontId="1" fillId="0" borderId="87" xfId="6" applyFont="1" applyFill="1" applyBorder="1" applyAlignment="1">
      <alignment horizontal="center" vertical="top" wrapText="1"/>
    </xf>
    <xf numFmtId="0" fontId="1" fillId="0" borderId="88" xfId="6" applyFont="1" applyFill="1" applyBorder="1" applyAlignment="1">
      <alignment horizontal="center" vertical="top" wrapText="1"/>
    </xf>
    <xf numFmtId="1" fontId="3" fillId="0" borderId="89" xfId="6" applyNumberFormat="1" applyFont="1" applyFill="1" applyBorder="1" applyAlignment="1">
      <alignment horizontal="center" vertical="top" wrapText="1"/>
    </xf>
    <xf numFmtId="1" fontId="3" fillId="0" borderId="88" xfId="6" applyNumberFormat="1" applyFont="1" applyFill="1" applyBorder="1" applyAlignment="1">
      <alignment horizontal="center" vertical="top" wrapText="1"/>
    </xf>
    <xf numFmtId="0" fontId="3" fillId="0" borderId="90" xfId="6" applyFont="1" applyFill="1" applyBorder="1" applyAlignment="1">
      <alignment horizontal="center" vertical="center"/>
    </xf>
    <xf numFmtId="0" fontId="3" fillId="0" borderId="15" xfId="6" applyFont="1" applyFill="1" applyBorder="1" applyAlignment="1">
      <alignment horizontal="center" vertical="center"/>
    </xf>
    <xf numFmtId="1" fontId="3" fillId="0" borderId="87" xfId="6" applyNumberFormat="1" applyFont="1" applyFill="1" applyBorder="1" applyAlignment="1">
      <alignment horizontal="center" vertical="top" wrapText="1"/>
    </xf>
    <xf numFmtId="0" fontId="3" fillId="0" borderId="20" xfId="0" applyFont="1" applyFill="1" applyBorder="1" applyAlignment="1">
      <alignment horizontal="center"/>
    </xf>
    <xf numFmtId="0" fontId="3" fillId="0" borderId="90" xfId="0" applyFont="1" applyFill="1" applyBorder="1" applyAlignment="1">
      <alignment horizontal="left"/>
    </xf>
    <xf numFmtId="0" fontId="3" fillId="0" borderId="15" xfId="0" applyFont="1" applyFill="1" applyBorder="1" applyAlignment="1">
      <alignment horizontal="left"/>
    </xf>
    <xf numFmtId="0" fontId="1" fillId="0" borderId="13" xfId="0" applyFont="1" applyBorder="1" applyAlignment="1">
      <alignment horizontal="left" vertical="top" wrapText="1"/>
    </xf>
    <xf numFmtId="0" fontId="1" fillId="0" borderId="15" xfId="0" applyFont="1" applyBorder="1" applyAlignment="1">
      <alignment horizontal="left" vertical="top" wrapText="1"/>
    </xf>
    <xf numFmtId="0" fontId="1" fillId="0" borderId="2" xfId="0" applyFont="1" applyBorder="1" applyAlignment="1">
      <alignment horizontal="center"/>
    </xf>
    <xf numFmtId="0" fontId="1" fillId="0" borderId="10" xfId="0" applyFont="1" applyBorder="1" applyAlignment="1">
      <alignment horizontal="center"/>
    </xf>
    <xf numFmtId="0" fontId="1" fillId="0" borderId="1" xfId="0" applyFont="1" applyBorder="1" applyAlignment="1">
      <alignment horizontal="center"/>
    </xf>
    <xf numFmtId="0" fontId="1" fillId="0" borderId="90" xfId="0" applyFont="1" applyBorder="1" applyAlignment="1">
      <alignment horizontal="center" vertical="top" wrapText="1"/>
    </xf>
    <xf numFmtId="0" fontId="1" fillId="0" borderId="15" xfId="0" applyFont="1" applyBorder="1" applyAlignment="1">
      <alignment horizontal="center" vertical="top" wrapText="1"/>
    </xf>
    <xf numFmtId="0" fontId="1" fillId="0" borderId="16" xfId="0" applyFont="1" applyBorder="1" applyAlignment="1">
      <alignment horizontal="center"/>
    </xf>
    <xf numFmtId="0" fontId="1" fillId="0" borderId="18" xfId="0" applyFont="1" applyBorder="1" applyAlignment="1">
      <alignment horizontal="center"/>
    </xf>
    <xf numFmtId="0" fontId="1" fillId="0" borderId="14" xfId="0" applyFont="1" applyBorder="1" applyAlignment="1">
      <alignment horizontal="left" vertical="top" wrapText="1"/>
    </xf>
    <xf numFmtId="0" fontId="32" fillId="0" borderId="0" xfId="0" applyFont="1" applyBorder="1" applyAlignment="1">
      <alignment horizontal="left" wrapText="1"/>
    </xf>
    <xf numFmtId="0" fontId="148" fillId="0" borderId="90" xfId="0" applyFont="1" applyFill="1" applyBorder="1" applyAlignment="1">
      <alignment horizontal="left" vertical="center"/>
    </xf>
    <xf numFmtId="0" fontId="148" fillId="0" borderId="40" xfId="0" applyFont="1" applyFill="1" applyBorder="1" applyAlignment="1">
      <alignment horizontal="left" vertical="center"/>
    </xf>
    <xf numFmtId="0" fontId="148" fillId="0" borderId="15" xfId="0" applyFont="1" applyFill="1" applyBorder="1" applyAlignment="1">
      <alignment horizontal="left" vertical="center"/>
    </xf>
    <xf numFmtId="0" fontId="148" fillId="0" borderId="86" xfId="0" applyFont="1" applyFill="1" applyBorder="1" applyAlignment="1">
      <alignment horizontal="center" vertical="center"/>
    </xf>
    <xf numFmtId="0" fontId="148" fillId="0" borderId="83" xfId="0" applyFont="1" applyFill="1" applyBorder="1" applyAlignment="1">
      <alignment horizontal="center" vertical="center"/>
    </xf>
    <xf numFmtId="0" fontId="148" fillId="0" borderId="90" xfId="0" applyFont="1" applyFill="1" applyBorder="1" applyAlignment="1">
      <alignment horizontal="center" vertical="center"/>
    </xf>
    <xf numFmtId="0" fontId="148" fillId="0" borderId="89" xfId="0" applyFont="1" applyFill="1" applyBorder="1" applyAlignment="1">
      <alignment horizontal="center" vertical="center"/>
    </xf>
    <xf numFmtId="0" fontId="148" fillId="0" borderId="20" xfId="0" applyFont="1" applyFill="1" applyBorder="1" applyAlignment="1">
      <alignment horizontal="center" vertical="center" wrapText="1"/>
    </xf>
    <xf numFmtId="0" fontId="148" fillId="0" borderId="90" xfId="0" applyFont="1" applyFill="1" applyBorder="1" applyAlignment="1">
      <alignment horizontal="center" vertical="center" wrapText="1"/>
    </xf>
    <xf numFmtId="0" fontId="148" fillId="0" borderId="89" xfId="0" applyFont="1" applyFill="1" applyBorder="1" applyAlignment="1">
      <alignment horizontal="center" vertical="center" wrapText="1"/>
    </xf>
    <xf numFmtId="0" fontId="148" fillId="0" borderId="20" xfId="0" applyFont="1" applyFill="1" applyBorder="1" applyAlignment="1">
      <alignment horizontal="center" vertical="center"/>
    </xf>
    <xf numFmtId="0" fontId="148" fillId="0" borderId="16" xfId="0" applyFont="1" applyFill="1" applyBorder="1" applyAlignment="1">
      <alignment horizontal="center" vertical="center"/>
    </xf>
    <xf numFmtId="0" fontId="1" fillId="0" borderId="2" xfId="0" applyFont="1" applyBorder="1" applyAlignment="1">
      <alignment horizontal="center" vertical="top"/>
    </xf>
    <xf numFmtId="0" fontId="1" fillId="0" borderId="10" xfId="0" applyFont="1" applyBorder="1" applyAlignment="1">
      <alignment horizontal="center" vertical="top"/>
    </xf>
    <xf numFmtId="0" fontId="1" fillId="0" borderId="1" xfId="0" applyFont="1" applyBorder="1" applyAlignment="1">
      <alignment horizontal="center" vertical="top"/>
    </xf>
    <xf numFmtId="0" fontId="1" fillId="0" borderId="13" xfId="0" applyFont="1" applyBorder="1" applyAlignment="1">
      <alignment horizontal="center" vertical="top"/>
    </xf>
    <xf numFmtId="0" fontId="1" fillId="0" borderId="15" xfId="0" applyFont="1" applyBorder="1" applyAlignment="1">
      <alignment horizontal="center" vertical="top"/>
    </xf>
    <xf numFmtId="0" fontId="1" fillId="0" borderId="1" xfId="0" applyFont="1" applyBorder="1" applyAlignment="1">
      <alignment horizontal="center" vertical="top" wrapText="1"/>
    </xf>
    <xf numFmtId="0" fontId="1" fillId="0" borderId="20" xfId="0" applyFont="1" applyBorder="1" applyAlignment="1">
      <alignment horizontal="center" vertical="center"/>
    </xf>
    <xf numFmtId="0" fontId="1" fillId="0" borderId="90" xfId="0" applyFont="1" applyBorder="1" applyAlignment="1">
      <alignment horizontal="center" vertical="center" wrapText="1"/>
    </xf>
    <xf numFmtId="0" fontId="1" fillId="0" borderId="15" xfId="0" applyFont="1" applyBorder="1" applyAlignment="1">
      <alignment horizontal="center" vertical="center" wrapText="1"/>
    </xf>
    <xf numFmtId="0" fontId="1" fillId="0" borderId="16" xfId="0" applyFont="1" applyBorder="1" applyAlignment="1">
      <alignment horizontal="center" vertical="center" wrapText="1"/>
    </xf>
    <xf numFmtId="0" fontId="1" fillId="0" borderId="89" xfId="0" applyFont="1" applyBorder="1" applyAlignment="1">
      <alignment horizontal="center" vertical="center" wrapText="1"/>
    </xf>
    <xf numFmtId="0" fontId="1" fillId="0" borderId="92" xfId="0" applyFont="1" applyBorder="1" applyAlignment="1">
      <alignment horizontal="center" vertical="center" wrapText="1"/>
    </xf>
    <xf numFmtId="0" fontId="1" fillId="0" borderId="20" xfId="0" applyFont="1" applyBorder="1" applyAlignment="1">
      <alignment horizontal="center" vertical="center" wrapText="1"/>
    </xf>
    <xf numFmtId="0" fontId="3" fillId="0" borderId="13" xfId="0" applyFont="1" applyFill="1" applyBorder="1" applyAlignment="1">
      <alignment horizontal="center" vertical="center" wrapText="1"/>
    </xf>
    <xf numFmtId="0" fontId="3" fillId="0" borderId="15" xfId="0" applyFont="1" applyFill="1" applyBorder="1" applyAlignment="1">
      <alignment horizontal="center" vertical="center" wrapText="1"/>
    </xf>
    <xf numFmtId="0" fontId="1" fillId="0" borderId="15" xfId="0" applyFont="1" applyBorder="1" applyAlignment="1">
      <alignment horizontal="left" vertical="top"/>
    </xf>
    <xf numFmtId="0" fontId="1" fillId="0" borderId="10" xfId="0" applyFont="1" applyBorder="1" applyAlignment="1">
      <alignment horizontal="center" vertical="top" wrapText="1"/>
    </xf>
    <xf numFmtId="0" fontId="1" fillId="0" borderId="87" xfId="0" applyFont="1" applyBorder="1" applyAlignment="1">
      <alignment horizontal="center" vertical="top" wrapText="1"/>
    </xf>
    <xf numFmtId="0" fontId="1" fillId="0" borderId="95" xfId="0" applyFont="1" applyBorder="1" applyAlignment="1">
      <alignment horizontal="center" wrapText="1"/>
    </xf>
    <xf numFmtId="0" fontId="1" fillId="0" borderId="88" xfId="0" applyFont="1" applyBorder="1" applyAlignment="1">
      <alignment horizontal="center" wrapText="1"/>
    </xf>
    <xf numFmtId="0" fontId="1" fillId="0" borderId="87" xfId="0" applyFont="1" applyBorder="1" applyAlignment="1">
      <alignment horizontal="center" vertical="top"/>
    </xf>
    <xf numFmtId="0" fontId="1" fillId="0" borderId="95" xfId="0" applyFont="1" applyBorder="1" applyAlignment="1">
      <alignment horizontal="center" vertical="top" wrapText="1"/>
    </xf>
    <xf numFmtId="0" fontId="1" fillId="0" borderId="88" xfId="0" applyFont="1" applyBorder="1" applyAlignment="1">
      <alignment horizontal="center" vertical="top" wrapText="1"/>
    </xf>
    <xf numFmtId="0" fontId="1" fillId="0" borderId="91" xfId="0" applyFont="1" applyFill="1" applyBorder="1" applyAlignment="1">
      <alignment horizontal="center"/>
    </xf>
    <xf numFmtId="0" fontId="1" fillId="0" borderId="127" xfId="0" applyFont="1" applyFill="1" applyBorder="1" applyAlignment="1">
      <alignment horizontal="center"/>
    </xf>
    <xf numFmtId="0" fontId="0" fillId="0" borderId="0" xfId="0" applyFont="1" applyBorder="1" applyAlignment="1">
      <alignment horizontal="center"/>
    </xf>
    <xf numFmtId="0" fontId="0" fillId="0" borderId="0" xfId="0" applyBorder="1" applyAlignment="1">
      <alignment horizontal="center"/>
    </xf>
    <xf numFmtId="0" fontId="1" fillId="0" borderId="1" xfId="0" applyFont="1" applyBorder="1" applyAlignment="1">
      <alignment horizontal="left" vertical="top" wrapText="1"/>
    </xf>
    <xf numFmtId="0" fontId="1" fillId="0" borderId="3" xfId="0" applyFont="1" applyBorder="1" applyAlignment="1">
      <alignment horizontal="left" vertical="top" wrapText="1"/>
    </xf>
    <xf numFmtId="0" fontId="1" fillId="0" borderId="6" xfId="0" applyFont="1" applyBorder="1" applyAlignment="1">
      <alignment horizontal="left" vertical="top" wrapText="1"/>
    </xf>
    <xf numFmtId="0" fontId="1" fillId="0" borderId="89" xfId="0" applyFont="1" applyBorder="1" applyAlignment="1">
      <alignment horizontal="center" wrapText="1"/>
    </xf>
    <xf numFmtId="0" fontId="1" fillId="0" borderId="87" xfId="0" applyFont="1" applyBorder="1" applyAlignment="1">
      <alignment horizontal="center" wrapText="1"/>
    </xf>
    <xf numFmtId="0" fontId="1" fillId="0" borderId="91" xfId="0" applyFont="1" applyBorder="1" applyAlignment="1">
      <alignment horizontal="center"/>
    </xf>
    <xf numFmtId="0" fontId="1" fillId="0" borderId="127" xfId="0" applyFont="1" applyBorder="1" applyAlignment="1">
      <alignment horizontal="center"/>
    </xf>
    <xf numFmtId="0" fontId="1" fillId="0" borderId="90" xfId="0" applyFont="1" applyBorder="1" applyAlignment="1">
      <alignment horizontal="left" vertical="top" wrapText="1"/>
    </xf>
    <xf numFmtId="0" fontId="1" fillId="0" borderId="20" xfId="0" applyFont="1" applyBorder="1" applyAlignment="1">
      <alignment horizontal="center" vertical="top"/>
    </xf>
    <xf numFmtId="0" fontId="1" fillId="0" borderId="20" xfId="0" applyFont="1" applyBorder="1" applyAlignment="1">
      <alignment horizontal="center" vertical="top" wrapText="1"/>
    </xf>
    <xf numFmtId="0" fontId="3" fillId="0" borderId="90" xfId="0" applyFont="1" applyFill="1" applyBorder="1" applyAlignment="1">
      <alignment horizontal="center" vertical="top" wrapText="1"/>
    </xf>
    <xf numFmtId="0" fontId="3" fillId="0" borderId="15" xfId="0" applyFont="1" applyFill="1" applyBorder="1" applyAlignment="1">
      <alignment horizontal="center" vertical="top" wrapText="1"/>
    </xf>
    <xf numFmtId="0" fontId="1" fillId="0" borderId="139" xfId="0" applyFont="1" applyBorder="1" applyAlignment="1">
      <alignment horizontal="center" vertical="top"/>
    </xf>
    <xf numFmtId="0" fontId="1" fillId="0" borderId="127" xfId="0" applyFont="1" applyBorder="1" applyAlignment="1">
      <alignment horizontal="center" vertical="top"/>
    </xf>
    <xf numFmtId="0" fontId="1" fillId="0" borderId="102" xfId="0" applyFont="1" applyBorder="1" applyAlignment="1">
      <alignment horizontal="center"/>
    </xf>
    <xf numFmtId="0" fontId="1" fillId="0" borderId="125" xfId="0" applyFont="1" applyBorder="1" applyAlignment="1">
      <alignment horizontal="center"/>
    </xf>
    <xf numFmtId="0" fontId="1" fillId="0" borderId="102" xfId="0" applyFont="1" applyBorder="1" applyAlignment="1">
      <alignment horizontal="center" wrapText="1"/>
    </xf>
    <xf numFmtId="0" fontId="1" fillId="0" borderId="88" xfId="0" applyFont="1" applyBorder="1" applyAlignment="1">
      <alignment horizontal="center"/>
    </xf>
    <xf numFmtId="0" fontId="1" fillId="0" borderId="87" xfId="0" applyFont="1" applyBorder="1" applyAlignment="1">
      <alignment horizontal="center"/>
    </xf>
    <xf numFmtId="0" fontId="3" fillId="0" borderId="90" xfId="59" applyFont="1" applyFill="1" applyBorder="1" applyAlignment="1">
      <alignment horizontal="center" vertical="top"/>
    </xf>
    <xf numFmtId="0" fontId="3" fillId="0" borderId="40" xfId="59" applyFont="1" applyFill="1" applyBorder="1" applyAlignment="1">
      <alignment horizontal="center" vertical="top"/>
    </xf>
    <xf numFmtId="0" fontId="3" fillId="0" borderId="15" xfId="59" applyFont="1" applyFill="1" applyBorder="1" applyAlignment="1">
      <alignment horizontal="center" vertical="top"/>
    </xf>
    <xf numFmtId="170" fontId="3" fillId="0" borderId="16" xfId="59" applyNumberFormat="1" applyFont="1" applyFill="1" applyBorder="1" applyAlignment="1">
      <alignment horizontal="center" vertical="center" wrapText="1"/>
    </xf>
    <xf numFmtId="170" fontId="3" fillId="0" borderId="92" xfId="59" applyNumberFormat="1" applyFont="1" applyFill="1" applyBorder="1" applyAlignment="1">
      <alignment horizontal="center" vertical="center" wrapText="1"/>
    </xf>
    <xf numFmtId="170" fontId="3" fillId="0" borderId="102" xfId="59" applyNumberFormat="1" applyFont="1" applyFill="1" applyBorder="1" applyAlignment="1">
      <alignment horizontal="center" vertical="center" wrapText="1"/>
    </xf>
    <xf numFmtId="170" fontId="3" fillId="0" borderId="88" xfId="59" applyNumberFormat="1" applyFont="1" applyFill="1" applyBorder="1" applyAlignment="1">
      <alignment horizontal="center" vertical="center" wrapText="1"/>
    </xf>
    <xf numFmtId="170" fontId="3" fillId="0" borderId="39" xfId="59" applyNumberFormat="1" applyFont="1" applyFill="1" applyBorder="1" applyAlignment="1">
      <alignment horizontal="center" vertical="center" wrapText="1"/>
    </xf>
    <xf numFmtId="170" fontId="3" fillId="0" borderId="11" xfId="59" applyNumberFormat="1" applyFont="1" applyFill="1" applyBorder="1" applyAlignment="1">
      <alignment horizontal="center" vertical="center" wrapText="1"/>
    </xf>
    <xf numFmtId="170" fontId="3" fillId="0" borderId="87" xfId="59" applyNumberFormat="1" applyFont="1" applyFill="1" applyBorder="1" applyAlignment="1">
      <alignment horizontal="center" vertical="center" wrapText="1"/>
    </xf>
    <xf numFmtId="170" fontId="3" fillId="0" borderId="0" xfId="59" applyNumberFormat="1" applyFont="1" applyFill="1" applyBorder="1" applyAlignment="1">
      <alignment horizontal="center" vertical="center" wrapText="1"/>
    </xf>
    <xf numFmtId="0" fontId="0" fillId="0" borderId="11" xfId="0" applyBorder="1" applyAlignment="1">
      <alignment horizontal="left" vertical="top"/>
    </xf>
    <xf numFmtId="0" fontId="0" fillId="0" borderId="98" xfId="0" applyBorder="1" applyAlignment="1">
      <alignment horizontal="left" vertical="top"/>
    </xf>
    <xf numFmtId="0" fontId="1" fillId="0" borderId="102" xfId="0" applyFont="1" applyBorder="1" applyAlignment="1">
      <alignment horizontal="center" vertical="top" wrapText="1"/>
    </xf>
    <xf numFmtId="0" fontId="1" fillId="0" borderId="13" xfId="0" applyFont="1" applyBorder="1" applyAlignment="1">
      <alignment horizontal="center" vertical="center"/>
    </xf>
    <xf numFmtId="0" fontId="1" fillId="0" borderId="15" xfId="0" applyFont="1" applyBorder="1" applyAlignment="1">
      <alignment horizontal="center" vertical="center"/>
    </xf>
    <xf numFmtId="0" fontId="1" fillId="0" borderId="6" xfId="0" applyFont="1" applyBorder="1" applyAlignment="1">
      <alignment horizontal="center" vertical="top"/>
    </xf>
    <xf numFmtId="0" fontId="0" fillId="0" borderId="13" xfId="0" applyBorder="1" applyAlignment="1">
      <alignment horizontal="left" vertical="top"/>
    </xf>
    <xf numFmtId="0" fontId="0" fillId="0" borderId="40" xfId="0" applyBorder="1" applyAlignment="1">
      <alignment horizontal="left" vertical="top"/>
    </xf>
    <xf numFmtId="0" fontId="3" fillId="0" borderId="40" xfId="6" applyFont="1" applyFill="1" applyBorder="1" applyAlignment="1">
      <alignment horizontal="center" vertical="center"/>
    </xf>
    <xf numFmtId="1" fontId="3" fillId="0" borderId="108" xfId="7" applyNumberFormat="1" applyFont="1" applyFill="1" applyBorder="1" applyAlignment="1">
      <alignment horizontal="center" wrapText="1"/>
    </xf>
    <xf numFmtId="1" fontId="3" fillId="0" borderId="107" xfId="7" applyNumberFormat="1" applyFont="1" applyFill="1" applyBorder="1" applyAlignment="1">
      <alignment horizontal="center" wrapText="1"/>
    </xf>
    <xf numFmtId="1" fontId="3" fillId="0" borderId="39" xfId="6" applyNumberFormat="1" applyFont="1" applyFill="1" applyBorder="1" applyAlignment="1">
      <alignment horizontal="center" vertical="center" wrapText="1"/>
    </xf>
    <xf numFmtId="1" fontId="3" fillId="0" borderId="0" xfId="6" applyNumberFormat="1" applyFont="1" applyFill="1" applyBorder="1" applyAlignment="1">
      <alignment horizontal="center" vertical="center" wrapText="1"/>
    </xf>
    <xf numFmtId="1" fontId="3" fillId="0" borderId="49" xfId="6" applyNumberFormat="1" applyFont="1" applyFill="1" applyBorder="1" applyAlignment="1">
      <alignment horizontal="center" vertical="center" wrapText="1"/>
    </xf>
    <xf numFmtId="1" fontId="3" fillId="0" borderId="102" xfId="6" applyNumberFormat="1" applyFont="1" applyFill="1" applyBorder="1" applyAlignment="1">
      <alignment horizontal="center" vertical="top" wrapText="1"/>
    </xf>
    <xf numFmtId="0" fontId="1" fillId="0" borderId="102" xfId="6" applyFont="1" applyFill="1" applyBorder="1" applyAlignment="1">
      <alignment horizontal="center" wrapText="1"/>
    </xf>
    <xf numFmtId="0" fontId="1" fillId="0" borderId="87" xfId="6" applyFont="1" applyFill="1" applyBorder="1" applyAlignment="1">
      <alignment horizontal="center" wrapText="1"/>
    </xf>
    <xf numFmtId="0" fontId="1" fillId="0" borderId="88" xfId="6" applyFont="1" applyFill="1" applyBorder="1" applyAlignment="1">
      <alignment horizontal="center" wrapText="1"/>
    </xf>
    <xf numFmtId="0" fontId="1" fillId="0" borderId="102" xfId="6" applyFont="1" applyFill="1" applyBorder="1" applyAlignment="1">
      <alignment horizontal="center" vertical="center" wrapText="1"/>
    </xf>
    <xf numFmtId="0" fontId="1" fillId="0" borderId="87" xfId="6" applyFont="1" applyFill="1" applyBorder="1" applyAlignment="1">
      <alignment horizontal="center" vertical="center" wrapText="1"/>
    </xf>
    <xf numFmtId="0" fontId="1" fillId="0" borderId="111" xfId="6" applyFont="1" applyFill="1" applyBorder="1" applyAlignment="1">
      <alignment horizontal="center" vertical="center" wrapText="1"/>
    </xf>
    <xf numFmtId="0" fontId="1" fillId="0" borderId="115" xfId="0" applyFont="1" applyBorder="1" applyAlignment="1">
      <alignment horizontal="center"/>
    </xf>
    <xf numFmtId="0" fontId="1" fillId="0" borderId="0" xfId="0" applyFont="1" applyFill="1" applyBorder="1" applyAlignment="1">
      <alignment horizontal="center" wrapText="1"/>
    </xf>
    <xf numFmtId="0" fontId="1" fillId="0" borderId="16" xfId="0" applyFont="1" applyFill="1" applyBorder="1" applyAlignment="1">
      <alignment horizontal="center"/>
    </xf>
    <xf numFmtId="0" fontId="1" fillId="0" borderId="119" xfId="0" applyFont="1" applyFill="1" applyBorder="1" applyAlignment="1">
      <alignment horizontal="center"/>
    </xf>
    <xf numFmtId="0" fontId="1" fillId="0" borderId="113" xfId="0" applyFont="1" applyFill="1" applyBorder="1" applyAlignment="1">
      <alignment horizontal="center"/>
    </xf>
    <xf numFmtId="0" fontId="1" fillId="0" borderId="39" xfId="0" applyFont="1" applyFill="1" applyBorder="1" applyAlignment="1">
      <alignment horizontal="center" wrapText="1"/>
    </xf>
    <xf numFmtId="0" fontId="1" fillId="0" borderId="49" xfId="0" applyFont="1" applyFill="1" applyBorder="1" applyAlignment="1">
      <alignment horizontal="center" wrapText="1"/>
    </xf>
    <xf numFmtId="0" fontId="1" fillId="0" borderId="3" xfId="0" applyFont="1" applyFill="1" applyBorder="1" applyAlignment="1">
      <alignment horizontal="center" wrapText="1"/>
    </xf>
    <xf numFmtId="0" fontId="1" fillId="0" borderId="1" xfId="0" applyFont="1" applyFill="1" applyBorder="1" applyAlignment="1">
      <alignment horizontal="left" vertical="top" wrapText="1"/>
    </xf>
    <xf numFmtId="0" fontId="1" fillId="0" borderId="3" xfId="0" applyFont="1" applyFill="1" applyBorder="1" applyAlignment="1">
      <alignment horizontal="left" vertical="top" wrapText="1"/>
    </xf>
    <xf numFmtId="0" fontId="1" fillId="0" borderId="6" xfId="0" applyFont="1" applyFill="1" applyBorder="1" applyAlignment="1">
      <alignment horizontal="left" vertical="top" wrapText="1"/>
    </xf>
    <xf numFmtId="0" fontId="1" fillId="0" borderId="90" xfId="0" applyFont="1" applyBorder="1" applyAlignment="1">
      <alignment horizontal="left" wrapText="1"/>
    </xf>
    <xf numFmtId="0" fontId="1" fillId="0" borderId="15" xfId="0" applyFont="1" applyBorder="1" applyAlignment="1">
      <alignment horizontal="left" wrapText="1"/>
    </xf>
    <xf numFmtId="0" fontId="1" fillId="0" borderId="126" xfId="0" applyFont="1" applyBorder="1" applyAlignment="1">
      <alignment horizontal="center"/>
    </xf>
    <xf numFmtId="0" fontId="1" fillId="0" borderId="13" xfId="0" applyFont="1" applyBorder="1" applyAlignment="1">
      <alignment horizontal="center" vertical="center" wrapText="1"/>
    </xf>
    <xf numFmtId="0" fontId="1" fillId="0" borderId="2" xfId="0" applyFont="1" applyBorder="1" applyAlignment="1">
      <alignment horizontal="center" vertical="top" wrapText="1"/>
    </xf>
    <xf numFmtId="0" fontId="0" fillId="0" borderId="13" xfId="0" applyFill="1" applyBorder="1" applyAlignment="1">
      <alignment horizontal="left" vertical="center"/>
    </xf>
    <xf numFmtId="0" fontId="0" fillId="0" borderId="15" xfId="0" applyFill="1" applyBorder="1" applyAlignment="1">
      <alignment horizontal="left" vertical="center"/>
    </xf>
    <xf numFmtId="0" fontId="0" fillId="0" borderId="40" xfId="0" applyFill="1" applyBorder="1" applyAlignment="1">
      <alignment horizontal="left" vertical="center"/>
    </xf>
    <xf numFmtId="0" fontId="0" fillId="0" borderId="90" xfId="0" applyFill="1" applyBorder="1" applyAlignment="1">
      <alignment horizontal="left" vertical="center" wrapText="1"/>
    </xf>
    <xf numFmtId="0" fontId="0" fillId="0" borderId="15" xfId="0" applyFill="1" applyBorder="1" applyAlignment="1">
      <alignment horizontal="left" vertical="center" wrapText="1"/>
    </xf>
    <xf numFmtId="0" fontId="1" fillId="0" borderId="102" xfId="0" applyFont="1" applyBorder="1" applyAlignment="1">
      <alignment horizontal="center" vertical="center" wrapText="1"/>
    </xf>
    <xf numFmtId="0" fontId="1" fillId="0" borderId="116" xfId="0" applyFont="1" applyBorder="1" applyAlignment="1">
      <alignment horizontal="center" vertical="center"/>
    </xf>
    <xf numFmtId="0" fontId="1" fillId="0" borderId="1" xfId="0" applyFont="1" applyBorder="1" applyAlignment="1">
      <alignment horizontal="center" vertical="center" wrapText="1"/>
    </xf>
    <xf numFmtId="0" fontId="1" fillId="0" borderId="10" xfId="0" applyFont="1" applyBorder="1" applyAlignment="1">
      <alignment horizontal="center" vertical="center" wrapText="1"/>
    </xf>
    <xf numFmtId="0" fontId="1" fillId="0" borderId="95" xfId="0" applyFont="1" applyBorder="1" applyAlignment="1">
      <alignment horizontal="center" vertical="center" wrapText="1"/>
    </xf>
    <xf numFmtId="0" fontId="1" fillId="0" borderId="116" xfId="0" applyFont="1" applyBorder="1" applyAlignment="1">
      <alignment horizontal="center" vertical="center" wrapText="1"/>
    </xf>
    <xf numFmtId="0" fontId="1" fillId="0" borderId="115" xfId="0" applyFont="1" applyBorder="1" applyAlignment="1">
      <alignment horizontal="center" vertical="center"/>
    </xf>
    <xf numFmtId="0" fontId="1" fillId="0" borderId="107" xfId="0" applyFont="1" applyBorder="1" applyAlignment="1">
      <alignment horizontal="center" vertical="center"/>
    </xf>
    <xf numFmtId="0" fontId="1" fillId="0" borderId="119" xfId="0" applyFont="1" applyBorder="1" applyAlignment="1">
      <alignment horizontal="center" vertical="center" wrapText="1"/>
    </xf>
    <xf numFmtId="0" fontId="1" fillId="0" borderId="18" xfId="0" applyFont="1" applyBorder="1" applyAlignment="1">
      <alignment horizontal="center" vertical="center" wrapText="1"/>
    </xf>
    <xf numFmtId="0" fontId="1" fillId="0" borderId="17" xfId="0" applyFont="1" applyBorder="1" applyAlignment="1">
      <alignment horizontal="center" vertical="center" wrapText="1"/>
    </xf>
    <xf numFmtId="0" fontId="1" fillId="0" borderId="102" xfId="0" applyFont="1" applyFill="1" applyBorder="1" applyAlignment="1">
      <alignment horizontal="center"/>
    </xf>
    <xf numFmtId="0" fontId="1" fillId="0" borderId="125" xfId="0" applyFont="1" applyFill="1" applyBorder="1" applyAlignment="1">
      <alignment horizontal="center"/>
    </xf>
    <xf numFmtId="0" fontId="1" fillId="0" borderId="115" xfId="0" applyFont="1" applyFill="1" applyBorder="1" applyAlignment="1">
      <alignment horizontal="center"/>
    </xf>
    <xf numFmtId="0" fontId="1" fillId="0" borderId="13" xfId="0" applyFont="1" applyFill="1" applyBorder="1" applyAlignment="1">
      <alignment horizontal="left" wrapText="1"/>
    </xf>
    <xf numFmtId="0" fontId="1" fillId="0" borderId="14" xfId="0" applyFont="1" applyFill="1" applyBorder="1" applyAlignment="1">
      <alignment horizontal="left" wrapText="1"/>
    </xf>
    <xf numFmtId="0" fontId="1" fillId="0" borderId="1" xfId="0" applyFont="1" applyFill="1" applyBorder="1" applyAlignment="1">
      <alignment horizontal="center"/>
    </xf>
    <xf numFmtId="0" fontId="1" fillId="0" borderId="3" xfId="0" applyFont="1" applyFill="1" applyBorder="1" applyAlignment="1">
      <alignment horizontal="center"/>
    </xf>
    <xf numFmtId="0" fontId="1" fillId="0" borderId="39" xfId="0" applyFont="1" applyBorder="1" applyAlignment="1">
      <alignment horizontal="center" wrapText="1"/>
    </xf>
    <xf numFmtId="0" fontId="1" fillId="0" borderId="0" xfId="0" applyFont="1" applyBorder="1" applyAlignment="1">
      <alignment horizontal="center" wrapText="1"/>
    </xf>
    <xf numFmtId="0" fontId="1" fillId="0" borderId="158" xfId="0" applyFont="1" applyBorder="1" applyAlignment="1">
      <alignment horizontal="center" wrapText="1"/>
    </xf>
    <xf numFmtId="0" fontId="1" fillId="0" borderId="159" xfId="0" applyFont="1" applyBorder="1" applyAlignment="1">
      <alignment horizontal="center" wrapText="1"/>
    </xf>
    <xf numFmtId="0" fontId="1" fillId="0" borderId="3" xfId="0" applyFont="1" applyBorder="1" applyAlignment="1">
      <alignment horizontal="center" vertical="top"/>
    </xf>
    <xf numFmtId="0" fontId="1" fillId="0" borderId="40" xfId="0" applyFont="1" applyBorder="1" applyAlignment="1">
      <alignment horizontal="left" vertical="top" wrapText="1"/>
    </xf>
    <xf numFmtId="0" fontId="1" fillId="0" borderId="102" xfId="0" applyFont="1" applyBorder="1" applyAlignment="1">
      <alignment horizontal="center" vertical="top"/>
    </xf>
    <xf numFmtId="0" fontId="1" fillId="0" borderId="39" xfId="0" applyFont="1" applyBorder="1" applyAlignment="1">
      <alignment horizontal="center" vertical="top"/>
    </xf>
    <xf numFmtId="0" fontId="1" fillId="0" borderId="13" xfId="0" applyFont="1" applyBorder="1" applyAlignment="1">
      <alignment horizontal="center" vertical="top" wrapText="1"/>
    </xf>
    <xf numFmtId="0" fontId="1" fillId="0" borderId="2" xfId="0" applyFont="1" applyBorder="1" applyAlignment="1">
      <alignment horizontal="center" wrapText="1"/>
    </xf>
    <xf numFmtId="0" fontId="1" fillId="0" borderId="10" xfId="0" applyFont="1" applyBorder="1" applyAlignment="1">
      <alignment horizontal="center" wrapText="1"/>
    </xf>
    <xf numFmtId="0" fontId="0" fillId="0" borderId="13" xfId="0" applyBorder="1" applyAlignment="1">
      <alignment horizontal="left" vertical="center"/>
    </xf>
    <xf numFmtId="0" fontId="0" fillId="0" borderId="15" xfId="0" applyBorder="1" applyAlignment="1">
      <alignment horizontal="left" vertical="center"/>
    </xf>
    <xf numFmtId="0" fontId="1" fillId="0" borderId="116" xfId="0" applyFont="1" applyBorder="1" applyAlignment="1">
      <alignment horizontal="center" vertical="top" wrapText="1"/>
    </xf>
    <xf numFmtId="0" fontId="1" fillId="0" borderId="115" xfId="0" applyFont="1" applyBorder="1" applyAlignment="1">
      <alignment horizontal="center" vertical="top" wrapText="1"/>
    </xf>
    <xf numFmtId="0" fontId="1" fillId="0" borderId="9" xfId="0" applyFont="1" applyBorder="1" applyAlignment="1">
      <alignment horizontal="center" vertical="top"/>
    </xf>
    <xf numFmtId="0" fontId="1" fillId="0" borderId="116" xfId="0" applyFont="1" applyBorder="1" applyAlignment="1">
      <alignment horizontal="center" vertical="top"/>
    </xf>
    <xf numFmtId="0" fontId="1" fillId="0" borderId="125" xfId="0" applyFont="1" applyBorder="1" applyAlignment="1">
      <alignment horizontal="center" vertical="top"/>
    </xf>
    <xf numFmtId="0" fontId="1" fillId="0" borderId="115" xfId="0" applyFont="1" applyBorder="1" applyAlignment="1">
      <alignment horizontal="center" vertical="top"/>
    </xf>
    <xf numFmtId="0" fontId="1" fillId="0" borderId="115" xfId="0" applyFont="1" applyBorder="1" applyAlignment="1">
      <alignment horizontal="center" wrapText="1"/>
    </xf>
    <xf numFmtId="0" fontId="1" fillId="0" borderId="116" xfId="0" applyFont="1" applyBorder="1" applyAlignment="1">
      <alignment horizontal="center" wrapText="1"/>
    </xf>
    <xf numFmtId="0" fontId="1" fillId="0" borderId="116" xfId="0" applyFont="1" applyBorder="1" applyAlignment="1">
      <alignment horizontal="left" vertical="top" wrapText="1"/>
    </xf>
    <xf numFmtId="0" fontId="1" fillId="0" borderId="11" xfId="0" applyFont="1" applyBorder="1" applyAlignment="1">
      <alignment horizontal="left" vertical="top" wrapText="1"/>
    </xf>
    <xf numFmtId="0" fontId="1" fillId="0" borderId="157" xfId="0" applyFont="1" applyBorder="1" applyAlignment="1">
      <alignment horizontal="center"/>
    </xf>
    <xf numFmtId="0" fontId="1" fillId="0" borderId="160" xfId="0" applyFont="1" applyBorder="1" applyAlignment="1">
      <alignment horizontal="center"/>
    </xf>
    <xf numFmtId="0" fontId="3" fillId="0" borderId="13" xfId="0" applyFont="1" applyFill="1" applyBorder="1" applyAlignment="1">
      <alignment horizontal="center" vertical="top" wrapText="1"/>
    </xf>
    <xf numFmtId="0" fontId="1" fillId="0" borderId="115" xfId="0" applyFont="1" applyFill="1" applyBorder="1" applyAlignment="1">
      <alignment horizontal="center" vertical="top"/>
    </xf>
    <xf numFmtId="0" fontId="1" fillId="0" borderId="89" xfId="0" applyFont="1" applyFill="1" applyBorder="1" applyAlignment="1">
      <alignment horizontal="center" vertical="top"/>
    </xf>
    <xf numFmtId="0" fontId="1" fillId="0" borderId="125" xfId="0" applyFont="1" applyFill="1" applyBorder="1" applyAlignment="1">
      <alignment horizontal="center" vertical="top"/>
    </xf>
    <xf numFmtId="0" fontId="1" fillId="0" borderId="89" xfId="0" applyFont="1" applyFill="1" applyBorder="1" applyAlignment="1">
      <alignment horizontal="center" vertical="top" wrapText="1"/>
    </xf>
    <xf numFmtId="0" fontId="1" fillId="0" borderId="6" xfId="0" applyFont="1" applyFill="1" applyBorder="1" applyAlignment="1">
      <alignment horizontal="center" vertical="top" wrapText="1"/>
    </xf>
    <xf numFmtId="0" fontId="1" fillId="0" borderId="102" xfId="0" applyFont="1" applyFill="1" applyBorder="1" applyAlignment="1">
      <alignment horizontal="center" vertical="top" wrapText="1"/>
    </xf>
    <xf numFmtId="0" fontId="1" fillId="0" borderId="90" xfId="0" applyFont="1" applyFill="1" applyBorder="1" applyAlignment="1">
      <alignment horizontal="center" vertical="top" wrapText="1"/>
    </xf>
    <xf numFmtId="0" fontId="3" fillId="0" borderId="90" xfId="0" applyFont="1" applyFill="1" applyBorder="1" applyAlignment="1">
      <alignment horizontal="center" wrapText="1"/>
    </xf>
    <xf numFmtId="0" fontId="3" fillId="0" borderId="15" xfId="0" applyFont="1" applyFill="1" applyBorder="1" applyAlignment="1">
      <alignment horizontal="center" wrapText="1"/>
    </xf>
    <xf numFmtId="0" fontId="1" fillId="0" borderId="125" xfId="0" applyFont="1" applyBorder="1" applyAlignment="1">
      <alignment horizontal="center" vertical="top" wrapText="1"/>
    </xf>
    <xf numFmtId="0" fontId="1" fillId="0" borderId="95" xfId="0" applyFont="1" applyFill="1" applyBorder="1" applyAlignment="1">
      <alignment horizontal="center" vertical="top" wrapText="1"/>
    </xf>
    <xf numFmtId="0" fontId="1" fillId="0" borderId="125" xfId="0" applyFont="1" applyFill="1" applyBorder="1" applyAlignment="1">
      <alignment horizontal="center" vertical="top" wrapText="1"/>
    </xf>
    <xf numFmtId="0" fontId="1" fillId="0" borderId="1" xfId="0" applyFont="1" applyFill="1" applyBorder="1" applyAlignment="1">
      <alignment horizontal="center" vertical="top" wrapText="1"/>
    </xf>
    <xf numFmtId="0" fontId="1" fillId="0" borderId="10" xfId="0" applyFont="1" applyFill="1" applyBorder="1" applyAlignment="1">
      <alignment horizontal="center" vertical="top"/>
    </xf>
    <xf numFmtId="0" fontId="1" fillId="0" borderId="1" xfId="0" applyFont="1" applyFill="1" applyBorder="1" applyAlignment="1">
      <alignment horizontal="center" vertical="top"/>
    </xf>
    <xf numFmtId="0" fontId="1" fillId="0" borderId="2" xfId="0" applyFont="1" applyFill="1" applyBorder="1" applyAlignment="1">
      <alignment horizontal="center" vertical="top"/>
    </xf>
    <xf numFmtId="0" fontId="1" fillId="0" borderId="115" xfId="0" applyFont="1" applyFill="1" applyBorder="1" applyAlignment="1">
      <alignment horizontal="center" vertical="top" wrapText="1"/>
    </xf>
    <xf numFmtId="0" fontId="1" fillId="0" borderId="125" xfId="0" applyFont="1" applyBorder="1" applyAlignment="1">
      <alignment horizontal="left" vertical="top" wrapText="1"/>
    </xf>
    <xf numFmtId="0" fontId="1" fillId="0" borderId="120" xfId="0" applyFont="1" applyBorder="1" applyAlignment="1">
      <alignment horizontal="left" vertical="top" wrapText="1"/>
    </xf>
    <xf numFmtId="0" fontId="1" fillId="0" borderId="20" xfId="0" applyFont="1" applyBorder="1" applyAlignment="1">
      <alignment horizontal="left" vertical="top" wrapText="1"/>
    </xf>
    <xf numFmtId="0" fontId="1" fillId="0" borderId="139" xfId="0" applyFont="1" applyBorder="1" applyAlignment="1">
      <alignment horizontal="center" vertical="top" wrapText="1"/>
    </xf>
    <xf numFmtId="0" fontId="1" fillId="0" borderId="13" xfId="0" applyFont="1" applyFill="1" applyBorder="1" applyAlignment="1">
      <alignment horizontal="left" vertical="top" wrapText="1"/>
    </xf>
    <xf numFmtId="0" fontId="1" fillId="0" borderId="15" xfId="0" applyFont="1" applyFill="1" applyBorder="1" applyAlignment="1">
      <alignment horizontal="left" vertical="top" wrapText="1"/>
    </xf>
    <xf numFmtId="0" fontId="1" fillId="0" borderId="139" xfId="0" applyFont="1" applyFill="1" applyBorder="1" applyAlignment="1">
      <alignment horizontal="center"/>
    </xf>
    <xf numFmtId="0" fontId="1" fillId="0" borderId="126" xfId="0" applyFont="1" applyFill="1" applyBorder="1" applyAlignment="1">
      <alignment horizontal="center"/>
    </xf>
    <xf numFmtId="0" fontId="1" fillId="0" borderId="142" xfId="0" applyFont="1" applyFill="1" applyBorder="1" applyAlignment="1">
      <alignment horizontal="center" wrapText="1"/>
    </xf>
    <xf numFmtId="0" fontId="1" fillId="0" borderId="20" xfId="0" applyFont="1" applyFill="1" applyBorder="1" applyAlignment="1">
      <alignment horizontal="left" wrapText="1"/>
    </xf>
    <xf numFmtId="0" fontId="1" fillId="0" borderId="20" xfId="0" applyFont="1" applyFill="1" applyBorder="1" applyAlignment="1">
      <alignment horizontal="center" vertical="top" wrapText="1"/>
    </xf>
    <xf numFmtId="0" fontId="1" fillId="0" borderId="20" xfId="0" applyFont="1" applyFill="1" applyBorder="1" applyAlignment="1">
      <alignment horizontal="center" vertical="top"/>
    </xf>
    <xf numFmtId="0" fontId="1" fillId="0" borderId="125" xfId="0" applyFont="1" applyFill="1" applyBorder="1" applyAlignment="1">
      <alignment horizontal="left" vertical="top" wrapText="1"/>
    </xf>
    <xf numFmtId="0" fontId="1" fillId="0" borderId="120" xfId="0" applyFont="1" applyFill="1" applyBorder="1" applyAlignment="1">
      <alignment horizontal="left" vertical="top" wrapText="1"/>
    </xf>
    <xf numFmtId="0" fontId="3" fillId="0" borderId="13" xfId="0" applyFont="1" applyBorder="1" applyAlignment="1">
      <alignment horizontal="left" vertical="top" wrapText="1"/>
    </xf>
    <xf numFmtId="0" fontId="3" fillId="0" borderId="14" xfId="0" applyFont="1" applyBorder="1" applyAlignment="1">
      <alignment horizontal="left" vertical="top" wrapText="1"/>
    </xf>
    <xf numFmtId="0" fontId="3" fillId="0" borderId="90" xfId="0" applyFont="1" applyBorder="1" applyAlignment="1">
      <alignment horizontal="center"/>
    </xf>
    <xf numFmtId="0" fontId="3" fillId="0" borderId="102" xfId="0" applyFont="1" applyBorder="1" applyAlignment="1">
      <alignment horizontal="center"/>
    </xf>
    <xf numFmtId="0" fontId="3" fillId="0" borderId="125" xfId="0" applyFont="1" applyBorder="1" applyAlignment="1">
      <alignment horizontal="center"/>
    </xf>
    <xf numFmtId="0" fontId="1" fillId="0" borderId="139" xfId="0" applyFont="1" applyBorder="1" applyAlignment="1">
      <alignment horizontal="center"/>
    </xf>
    <xf numFmtId="0" fontId="1" fillId="0" borderId="142" xfId="0" applyFont="1" applyBorder="1" applyAlignment="1">
      <alignment horizontal="center" wrapText="1"/>
    </xf>
    <xf numFmtId="0" fontId="1" fillId="0" borderId="3" xfId="0" applyFont="1" applyBorder="1" applyAlignment="1">
      <alignment horizontal="center" wrapText="1"/>
    </xf>
    <xf numFmtId="0" fontId="1" fillId="0" borderId="37" xfId="0" applyFont="1" applyBorder="1" applyAlignment="1">
      <alignment horizontal="center" wrapText="1"/>
    </xf>
  </cellXfs>
  <cellStyles count="1865">
    <cellStyle name="20 % - Aksentti1" xfId="65"/>
    <cellStyle name="20 % - Aksentti2" xfId="66"/>
    <cellStyle name="20 % - Aksentti3" xfId="67"/>
    <cellStyle name="20 % - Aksentti4" xfId="68"/>
    <cellStyle name="20 % - Aksentti5" xfId="69"/>
    <cellStyle name="20 % - Aksentti6" xfId="70"/>
    <cellStyle name="20% - Accent1 2" xfId="71"/>
    <cellStyle name="20% - Accent1 3" xfId="72"/>
    <cellStyle name="20% - Accent1 4" xfId="73"/>
    <cellStyle name="20% - Accent1 5" xfId="74"/>
    <cellStyle name="20% - Accent2 2" xfId="75"/>
    <cellStyle name="20% - Accent2 3" xfId="76"/>
    <cellStyle name="20% - Accent2 4" xfId="77"/>
    <cellStyle name="20% - Accent2 5" xfId="78"/>
    <cellStyle name="20% - Accent3 2" xfId="79"/>
    <cellStyle name="20% - Accent3 3" xfId="80"/>
    <cellStyle name="20% - Accent3 4" xfId="81"/>
    <cellStyle name="20% - Accent3 5" xfId="82"/>
    <cellStyle name="20% - Accent4 2" xfId="83"/>
    <cellStyle name="20% - Accent4 3" xfId="84"/>
    <cellStyle name="20% - Accent4 4" xfId="85"/>
    <cellStyle name="20% - Accent4 5" xfId="86"/>
    <cellStyle name="20% - Accent5 2" xfId="87"/>
    <cellStyle name="20% - Accent5 3" xfId="88"/>
    <cellStyle name="20% - Accent5 4" xfId="89"/>
    <cellStyle name="20% - Accent5 5" xfId="90"/>
    <cellStyle name="20% - Accent6 2" xfId="91"/>
    <cellStyle name="20% - Accent6 3" xfId="92"/>
    <cellStyle name="20% - Accent6 4" xfId="93"/>
    <cellStyle name="20% - Accent6 5" xfId="94"/>
    <cellStyle name="20% - アクセント 1" xfId="95"/>
    <cellStyle name="20% - アクセント 2" xfId="96"/>
    <cellStyle name="20% - アクセント 3" xfId="97"/>
    <cellStyle name="20% - アクセント 4" xfId="98"/>
    <cellStyle name="20% - アクセント 5" xfId="99"/>
    <cellStyle name="20% - アクセント 6" xfId="100"/>
    <cellStyle name="40 % - Aksentti1" xfId="101"/>
    <cellStyle name="40 % - Aksentti2" xfId="102"/>
    <cellStyle name="40 % - Aksentti3" xfId="103"/>
    <cellStyle name="40 % - Aksentti4" xfId="104"/>
    <cellStyle name="40 % - Aksentti5" xfId="105"/>
    <cellStyle name="40 % - Aksentti6" xfId="106"/>
    <cellStyle name="40% - Accent1 2" xfId="107"/>
    <cellStyle name="40% - Accent1 3" xfId="108"/>
    <cellStyle name="40% - Accent1 4" xfId="109"/>
    <cellStyle name="40% - Accent1 5" xfId="110"/>
    <cellStyle name="40% - Accent2 2" xfId="111"/>
    <cellStyle name="40% - Accent2 3" xfId="112"/>
    <cellStyle name="40% - Accent2 4" xfId="113"/>
    <cellStyle name="40% - Accent2 5" xfId="114"/>
    <cellStyle name="40% - Accent3 2" xfId="115"/>
    <cellStyle name="40% - Accent3 3" xfId="116"/>
    <cellStyle name="40% - Accent3 4" xfId="117"/>
    <cellStyle name="40% - Accent3 5" xfId="118"/>
    <cellStyle name="40% - Accent4 2" xfId="119"/>
    <cellStyle name="40% - Accent4 3" xfId="120"/>
    <cellStyle name="40% - Accent4 4" xfId="121"/>
    <cellStyle name="40% - Accent4 5" xfId="122"/>
    <cellStyle name="40% - Accent5 2" xfId="123"/>
    <cellStyle name="40% - Accent5 3" xfId="124"/>
    <cellStyle name="40% - Accent5 4" xfId="125"/>
    <cellStyle name="40% - Accent5 5" xfId="126"/>
    <cellStyle name="40% - Accent6 2" xfId="127"/>
    <cellStyle name="40% - Accent6 3" xfId="128"/>
    <cellStyle name="40% - Accent6 4" xfId="129"/>
    <cellStyle name="40% - Accent6 5" xfId="130"/>
    <cellStyle name="40% - アクセント 1" xfId="131"/>
    <cellStyle name="40% - アクセント 2" xfId="132"/>
    <cellStyle name="40% - アクセント 3" xfId="133"/>
    <cellStyle name="40% - アクセント 4" xfId="134"/>
    <cellStyle name="40% - アクセント 5" xfId="135"/>
    <cellStyle name="40% - アクセント 6" xfId="136"/>
    <cellStyle name="60 % - Aksentti1" xfId="137"/>
    <cellStyle name="60 % - Aksentti2" xfId="138"/>
    <cellStyle name="60 % - Aksentti3" xfId="139"/>
    <cellStyle name="60 % - Aksentti4" xfId="140"/>
    <cellStyle name="60 % - Aksentti5" xfId="141"/>
    <cellStyle name="60 % - Aksentti6" xfId="142"/>
    <cellStyle name="60% - Accent1 2" xfId="143"/>
    <cellStyle name="60% - Accent1 3" xfId="144"/>
    <cellStyle name="60% - Accent1 4" xfId="145"/>
    <cellStyle name="60% - Accent1 5" xfId="146"/>
    <cellStyle name="60% - Accent2 2" xfId="147"/>
    <cellStyle name="60% - Accent2 3" xfId="148"/>
    <cellStyle name="60% - Accent2 4" xfId="149"/>
    <cellStyle name="60% - Accent2 5" xfId="150"/>
    <cellStyle name="60% - Accent3 2" xfId="151"/>
    <cellStyle name="60% - Accent3 3" xfId="152"/>
    <cellStyle name="60% - Accent3 4" xfId="153"/>
    <cellStyle name="60% - Accent3 5" xfId="154"/>
    <cellStyle name="60% - Accent4 2" xfId="155"/>
    <cellStyle name="60% - Accent4 3" xfId="156"/>
    <cellStyle name="60% - Accent4 4" xfId="157"/>
    <cellStyle name="60% - Accent4 5" xfId="158"/>
    <cellStyle name="60% - Accent5 2" xfId="159"/>
    <cellStyle name="60% - Accent5 3" xfId="160"/>
    <cellStyle name="60% - Accent5 4" xfId="161"/>
    <cellStyle name="60% - Accent5 5" xfId="162"/>
    <cellStyle name="60% - Accent6 2" xfId="163"/>
    <cellStyle name="60% - Accent6 3" xfId="164"/>
    <cellStyle name="60% - Accent6 4" xfId="165"/>
    <cellStyle name="60% - Accent6 5" xfId="166"/>
    <cellStyle name="60% - アクセント 1" xfId="167"/>
    <cellStyle name="60% - アクセント 2" xfId="168"/>
    <cellStyle name="60% - アクセント 3" xfId="169"/>
    <cellStyle name="60% - アクセント 4" xfId="170"/>
    <cellStyle name="60% - アクセント 5" xfId="171"/>
    <cellStyle name="60% - アクセント 6" xfId="172"/>
    <cellStyle name="Accent1 2" xfId="173"/>
    <cellStyle name="Accent1 3" xfId="174"/>
    <cellStyle name="Accent1 4" xfId="175"/>
    <cellStyle name="Accent1 5" xfId="176"/>
    <cellStyle name="Accent2 2" xfId="177"/>
    <cellStyle name="Accent2 3" xfId="178"/>
    <cellStyle name="Accent2 4" xfId="179"/>
    <cellStyle name="Accent2 5" xfId="180"/>
    <cellStyle name="Accent3 2" xfId="181"/>
    <cellStyle name="Accent3 3" xfId="182"/>
    <cellStyle name="Accent3 4" xfId="183"/>
    <cellStyle name="Accent3 5" xfId="184"/>
    <cellStyle name="Accent4 2" xfId="185"/>
    <cellStyle name="Accent4 3" xfId="186"/>
    <cellStyle name="Accent4 4" xfId="187"/>
    <cellStyle name="Accent4 5" xfId="188"/>
    <cellStyle name="Accent5 2" xfId="189"/>
    <cellStyle name="Accent5 3" xfId="190"/>
    <cellStyle name="Accent5 4" xfId="191"/>
    <cellStyle name="Accent5 5" xfId="192"/>
    <cellStyle name="Accent6 2" xfId="193"/>
    <cellStyle name="Accent6 3" xfId="194"/>
    <cellStyle name="Accent6 4" xfId="195"/>
    <cellStyle name="Accent6 5" xfId="196"/>
    <cellStyle name="Aksentti1" xfId="197"/>
    <cellStyle name="Aksentti2" xfId="198"/>
    <cellStyle name="Aksentti3" xfId="199"/>
    <cellStyle name="Aksentti4" xfId="200"/>
    <cellStyle name="Aksentti5" xfId="201"/>
    <cellStyle name="Aksentti6" xfId="202"/>
    <cellStyle name="annee semestre" xfId="203"/>
    <cellStyle name="Bad 2" xfId="204"/>
    <cellStyle name="Bad 3" xfId="205"/>
    <cellStyle name="Bad 4" xfId="206"/>
    <cellStyle name="Bad 5" xfId="207"/>
    <cellStyle name="bin" xfId="208"/>
    <cellStyle name="blue" xfId="209"/>
    <cellStyle name="Ç¥ÁØ_ENRL2" xfId="210"/>
    <cellStyle name="caché" xfId="211"/>
    <cellStyle name="Calculation 2" xfId="212"/>
    <cellStyle name="Calculation 3" xfId="213"/>
    <cellStyle name="Calculation 4" xfId="214"/>
    <cellStyle name="Calculation 5" xfId="215"/>
    <cellStyle name="cell" xfId="216"/>
    <cellStyle name="Check Cell 2" xfId="217"/>
    <cellStyle name="Check Cell 3" xfId="218"/>
    <cellStyle name="Check Cell 4" xfId="219"/>
    <cellStyle name="Check Cell 5" xfId="220"/>
    <cellStyle name="Code additions" xfId="221"/>
    <cellStyle name="Col&amp;RowHeadings" xfId="222"/>
    <cellStyle name="ColCodes" xfId="223"/>
    <cellStyle name="ColTitles" xfId="224"/>
    <cellStyle name="ColTitles 10" xfId="225"/>
    <cellStyle name="ColTitles 10 2" xfId="226"/>
    <cellStyle name="ColTitles 11" xfId="227"/>
    <cellStyle name="ColTitles 11 2" xfId="228"/>
    <cellStyle name="ColTitles 12" xfId="229"/>
    <cellStyle name="ColTitles 13" xfId="230"/>
    <cellStyle name="ColTitles 2" xfId="231"/>
    <cellStyle name="ColTitles 2 2" xfId="232"/>
    <cellStyle name="ColTitles 3" xfId="233"/>
    <cellStyle name="ColTitles 3 2" xfId="234"/>
    <cellStyle name="ColTitles 4" xfId="235"/>
    <cellStyle name="ColTitles 4 2" xfId="236"/>
    <cellStyle name="ColTitles 5" xfId="237"/>
    <cellStyle name="ColTitles 5 2" xfId="238"/>
    <cellStyle name="ColTitles 6" xfId="239"/>
    <cellStyle name="ColTitles 6 2" xfId="240"/>
    <cellStyle name="ColTitles 7" xfId="241"/>
    <cellStyle name="ColTitles 7 2" xfId="242"/>
    <cellStyle name="ColTitles 8" xfId="243"/>
    <cellStyle name="ColTitles 8 2" xfId="244"/>
    <cellStyle name="ColTitles 9" xfId="245"/>
    <cellStyle name="ColTitles 9 2" xfId="246"/>
    <cellStyle name="column" xfId="247"/>
    <cellStyle name="Comma  [1]" xfId="248"/>
    <cellStyle name="Comma [1]" xfId="249"/>
    <cellStyle name="Comma 2" xfId="250"/>
    <cellStyle name="Comma 2 2" xfId="251"/>
    <cellStyle name="Comma 3" xfId="252"/>
    <cellStyle name="Comma 4" xfId="253"/>
    <cellStyle name="Comma 5" xfId="254"/>
    <cellStyle name="Comma 6" xfId="255"/>
    <cellStyle name="Comma 6 2" xfId="256"/>
    <cellStyle name="Comma 7" xfId="257"/>
    <cellStyle name="Comma 7 2" xfId="258"/>
    <cellStyle name="Comma 8" xfId="259"/>
    <cellStyle name="Comma(0)" xfId="260"/>
    <cellStyle name="comma(1)" xfId="261"/>
    <cellStyle name="Comma(3)" xfId="262"/>
    <cellStyle name="Comma[0]" xfId="263"/>
    <cellStyle name="Comma[1]" xfId="264"/>
    <cellStyle name="Comma[2]__" xfId="265"/>
    <cellStyle name="Comma[3]" xfId="266"/>
    <cellStyle name="Comma0" xfId="267"/>
    <cellStyle name="Currency0" xfId="268"/>
    <cellStyle name="DataEntryCells" xfId="269"/>
    <cellStyle name="Date" xfId="270"/>
    <cellStyle name="Dezimal [0]_DIAGRAM" xfId="271"/>
    <cellStyle name="Dezimal_DIAGRAM" xfId="272"/>
    <cellStyle name="Didier" xfId="273"/>
    <cellStyle name="Didier - Title" xfId="274"/>
    <cellStyle name="Didier subtitles" xfId="275"/>
    <cellStyle name="données" xfId="276"/>
    <cellStyle name="donnéesbord" xfId="277"/>
    <cellStyle name="ErrRpt_DataEntryCells" xfId="278"/>
    <cellStyle name="ErrRpt-DataEntryCells" xfId="279"/>
    <cellStyle name="ErrRpt-GreyBackground" xfId="280"/>
    <cellStyle name="Euro" xfId="281"/>
    <cellStyle name="Explanatory Text 2" xfId="282"/>
    <cellStyle name="Explanatory Text 3" xfId="283"/>
    <cellStyle name="Explanatory Text 4" xfId="284"/>
    <cellStyle name="Explanatory Text 5" xfId="285"/>
    <cellStyle name="Fixed" xfId="286"/>
    <cellStyle name="formula" xfId="287"/>
    <cellStyle name="gap" xfId="288"/>
    <cellStyle name="gap 2" xfId="289"/>
    <cellStyle name="gap 2 2" xfId="290"/>
    <cellStyle name="gap 2 2 2" xfId="291"/>
    <cellStyle name="gap 2 2 2 2" xfId="292"/>
    <cellStyle name="gap 2 2 2 2 2" xfId="293"/>
    <cellStyle name="gap 2 2 2 2 2 2" xfId="294"/>
    <cellStyle name="gap 2 2 2 2 3" xfId="295"/>
    <cellStyle name="gap 2 2 2 3" xfId="296"/>
    <cellStyle name="gap 2 2 2 3 2" xfId="297"/>
    <cellStyle name="gap 2 2 2 4" xfId="298"/>
    <cellStyle name="gap 2 2 3" xfId="299"/>
    <cellStyle name="gap 2 2 3 2" xfId="300"/>
    <cellStyle name="gap 2 2 3 2 2" xfId="301"/>
    <cellStyle name="gap 2 2 3 3" xfId="302"/>
    <cellStyle name="gap 2 2 4" xfId="303"/>
    <cellStyle name="gap 2 2 4 2" xfId="304"/>
    <cellStyle name="gap 2 2 5" xfId="305"/>
    <cellStyle name="gap 2 3" xfId="306"/>
    <cellStyle name="gap 2 4" xfId="307"/>
    <cellStyle name="gap 3" xfId="308"/>
    <cellStyle name="gap 3 2" xfId="309"/>
    <cellStyle name="gap 3 2 2" xfId="310"/>
    <cellStyle name="gap 3 2 2 2" xfId="311"/>
    <cellStyle name="gap 3 2 3" xfId="312"/>
    <cellStyle name="gap 3 3" xfId="313"/>
    <cellStyle name="gap 3 3 2" xfId="314"/>
    <cellStyle name="gap 3 4" xfId="315"/>
    <cellStyle name="gap 4" xfId="316"/>
    <cellStyle name="gap 4 2" xfId="317"/>
    <cellStyle name="gap 4 2 2" xfId="318"/>
    <cellStyle name="gap 4 3" xfId="319"/>
    <cellStyle name="gap 5" xfId="320"/>
    <cellStyle name="gap 5 2" xfId="321"/>
    <cellStyle name="gap 6" xfId="322"/>
    <cellStyle name="gap 7" xfId="323"/>
    <cellStyle name="Good 2" xfId="324"/>
    <cellStyle name="Good 3" xfId="325"/>
    <cellStyle name="Good 4" xfId="326"/>
    <cellStyle name="Good 5" xfId="327"/>
    <cellStyle name="Grey" xfId="328"/>
    <cellStyle name="GreyBackground" xfId="329"/>
    <cellStyle name="Header1" xfId="330"/>
    <cellStyle name="Header2" xfId="331"/>
    <cellStyle name="Heading 1 2" xfId="332"/>
    <cellStyle name="Heading 1 3" xfId="333"/>
    <cellStyle name="Heading 1 4" xfId="334"/>
    <cellStyle name="Heading 1 5" xfId="335"/>
    <cellStyle name="Heading 2 2" xfId="336"/>
    <cellStyle name="Heading 2 3" xfId="337"/>
    <cellStyle name="Heading 2 4" xfId="338"/>
    <cellStyle name="Heading 2 5" xfId="339"/>
    <cellStyle name="Heading 3 2" xfId="340"/>
    <cellStyle name="Heading 3 3" xfId="341"/>
    <cellStyle name="Heading 3 4" xfId="342"/>
    <cellStyle name="Heading 3 5" xfId="343"/>
    <cellStyle name="Heading 4 2" xfId="344"/>
    <cellStyle name="Heading 4 3" xfId="345"/>
    <cellStyle name="Heading 4 4" xfId="346"/>
    <cellStyle name="Heading 4 5" xfId="347"/>
    <cellStyle name="Heading1" xfId="348"/>
    <cellStyle name="Heading2" xfId="349"/>
    <cellStyle name="Hipervínculo" xfId="350"/>
    <cellStyle name="Hipervínculo visitado" xfId="351"/>
    <cellStyle name="Huomautus" xfId="352"/>
    <cellStyle name="Huono" xfId="353"/>
    <cellStyle name="Hyperlänk 2" xfId="354"/>
    <cellStyle name="Hyperlink" xfId="1864" builtinId="8"/>
    <cellStyle name="Hyperlink 2" xfId="60"/>
    <cellStyle name="Hyperlink 2 2" xfId="355"/>
    <cellStyle name="Hyperlink 3" xfId="356"/>
    <cellStyle name="Hyperlink 4" xfId="357"/>
    <cellStyle name="Hyperlink 5" xfId="358"/>
    <cellStyle name="Hyperlink 6" xfId="359"/>
    <cellStyle name="Hyperlink 7" xfId="360"/>
    <cellStyle name="Hyvä" xfId="361"/>
    <cellStyle name="Input [yellow]" xfId="362"/>
    <cellStyle name="Input 2" xfId="363"/>
    <cellStyle name="Input 3" xfId="364"/>
    <cellStyle name="Input 4" xfId="365"/>
    <cellStyle name="Input 5" xfId="366"/>
    <cellStyle name="ISC" xfId="367"/>
    <cellStyle name="ISC 2" xfId="368"/>
    <cellStyle name="isced" xfId="369"/>
    <cellStyle name="ISCED Titles" xfId="370"/>
    <cellStyle name="isced_8gradk" xfId="371"/>
    <cellStyle name="Laskenta" xfId="372"/>
    <cellStyle name="level1a" xfId="373"/>
    <cellStyle name="level1a 2" xfId="374"/>
    <cellStyle name="level1a 2 2" xfId="375"/>
    <cellStyle name="level1a 2 2 2" xfId="376"/>
    <cellStyle name="level1a 2 2 3" xfId="377"/>
    <cellStyle name="level1a 3" xfId="378"/>
    <cellStyle name="level1a 4" xfId="379"/>
    <cellStyle name="level1a 5" xfId="380"/>
    <cellStyle name="level1a 6" xfId="381"/>
    <cellStyle name="level1a 7" xfId="382"/>
    <cellStyle name="level1a 8" xfId="383"/>
    <cellStyle name="level1a 9" xfId="384"/>
    <cellStyle name="level2" xfId="385"/>
    <cellStyle name="level2 2" xfId="386"/>
    <cellStyle name="level2 2 2" xfId="387"/>
    <cellStyle name="level2 2 2 2" xfId="388"/>
    <cellStyle name="level2 2 2 3" xfId="389"/>
    <cellStyle name="level2 3" xfId="390"/>
    <cellStyle name="level2 4" xfId="391"/>
    <cellStyle name="level2a" xfId="392"/>
    <cellStyle name="level2a 2" xfId="393"/>
    <cellStyle name="level2a 2 2" xfId="394"/>
    <cellStyle name="level2a 2 2 2" xfId="395"/>
    <cellStyle name="level2a 2 2 3" xfId="396"/>
    <cellStyle name="level2a 3" xfId="397"/>
    <cellStyle name="level2a 4" xfId="398"/>
    <cellStyle name="level3" xfId="399"/>
    <cellStyle name="Line titles-Rows" xfId="400"/>
    <cellStyle name="Linked Cell 2" xfId="401"/>
    <cellStyle name="Linked Cell 3" xfId="402"/>
    <cellStyle name="Linked Cell 4" xfId="403"/>
    <cellStyle name="Linked Cell 5" xfId="404"/>
    <cellStyle name="Linkitetty solu" xfId="405"/>
    <cellStyle name="Migliaia (0)_conti99" xfId="406"/>
    <cellStyle name="Milliers [0]_8GRAD" xfId="407"/>
    <cellStyle name="Milliers_8GRAD" xfId="408"/>
    <cellStyle name="Monétaire [0]_8GRAD" xfId="409"/>
    <cellStyle name="Monétaire_8GRAD" xfId="410"/>
    <cellStyle name="Neutraali" xfId="411"/>
    <cellStyle name="Neutral 2" xfId="412"/>
    <cellStyle name="Normal" xfId="0" builtinId="0"/>
    <cellStyle name="Normal - Style1" xfId="413"/>
    <cellStyle name="Normal 10" xfId="414"/>
    <cellStyle name="Normal 10 2" xfId="415"/>
    <cellStyle name="Normal 10 3" xfId="416"/>
    <cellStyle name="Normal 11" xfId="417"/>
    <cellStyle name="Normal 11 2" xfId="64"/>
    <cellStyle name="Normal 11 3" xfId="418"/>
    <cellStyle name="Normal 11 3 2" xfId="419"/>
    <cellStyle name="Normal 11 3 2 2" xfId="420"/>
    <cellStyle name="Normal 11 3 3" xfId="421"/>
    <cellStyle name="Normal 11 4" xfId="422"/>
    <cellStyle name="Normal 11 4 2" xfId="423"/>
    <cellStyle name="Normal 11 4 2 2" xfId="424"/>
    <cellStyle name="Normal 11 4 3" xfId="425"/>
    <cellStyle name="Normal 12" xfId="426"/>
    <cellStyle name="Normal 12 2" xfId="427"/>
    <cellStyle name="Normal 12 3" xfId="58"/>
    <cellStyle name="Normal 13" xfId="428"/>
    <cellStyle name="Normal 13 2" xfId="429"/>
    <cellStyle name="Normal 14" xfId="6"/>
    <cellStyle name="Normal 14 2" xfId="431"/>
    <cellStyle name="Normal 14 2 10" xfId="59"/>
    <cellStyle name="Normal 14 2 4" xfId="432"/>
    <cellStyle name="Normal 14 2 4 2" xfId="57"/>
    <cellStyle name="Normal 14 3" xfId="430"/>
    <cellStyle name="Normal 15" xfId="433"/>
    <cellStyle name="Normal 16" xfId="434"/>
    <cellStyle name="Normal 17" xfId="435"/>
    <cellStyle name="Normal 18" xfId="436"/>
    <cellStyle name="Normal 19" xfId="437"/>
    <cellStyle name="Normal 2" xfId="56"/>
    <cellStyle name="Normal 2 10" xfId="438"/>
    <cellStyle name="Normal 2 11" xfId="439"/>
    <cellStyle name="Normal 2 12" xfId="440"/>
    <cellStyle name="Normal 2 13" xfId="441"/>
    <cellStyle name="Normal 2 14" xfId="442"/>
    <cellStyle name="Normal 2 15" xfId="443"/>
    <cellStyle name="Normal 2 16" xfId="444"/>
    <cellStyle name="Normal 2 17" xfId="445"/>
    <cellStyle name="Normal 2 18" xfId="446"/>
    <cellStyle name="Normal 2 19" xfId="447"/>
    <cellStyle name="Normal 2 2" xfId="448"/>
    <cellStyle name="Normal 2 2 10" xfId="449"/>
    <cellStyle name="Normal 2 2 2" xfId="450"/>
    <cellStyle name="Normal 2 2 2 2" xfId="37"/>
    <cellStyle name="Normal 2 2 2 3" xfId="451"/>
    <cellStyle name="Normal 2 2 2 4" xfId="452"/>
    <cellStyle name="Normal 2 2 3" xfId="61"/>
    <cellStyle name="Normal 2 2 4" xfId="453"/>
    <cellStyle name="Normal 2 2 4 2" xfId="454"/>
    <cellStyle name="Normal 2 2 5" xfId="455"/>
    <cellStyle name="Normal 2 2 6" xfId="456"/>
    <cellStyle name="Normal 2 2 7" xfId="457"/>
    <cellStyle name="Normal 2 2 8" xfId="458"/>
    <cellStyle name="Normal 2 2 9" xfId="459"/>
    <cellStyle name="Normal 2 3" xfId="460"/>
    <cellStyle name="Normal 2 3 2" xfId="461"/>
    <cellStyle name="Normal 2 4" xfId="462"/>
    <cellStyle name="Normal 2 4 2" xfId="463"/>
    <cellStyle name="Normal 2 4 2 2" xfId="464"/>
    <cellStyle name="Normal 2 4 2 2 2" xfId="465"/>
    <cellStyle name="Normal 2 4 2 2 3" xfId="466"/>
    <cellStyle name="Normal 2 4 2 2 4" xfId="467"/>
    <cellStyle name="Normal 2 4 3" xfId="468"/>
    <cellStyle name="Normal 2 4 4" xfId="469"/>
    <cellStyle name="Normal 2 4_EAG2010_D6_April 28" xfId="470"/>
    <cellStyle name="Normal 2 5" xfId="471"/>
    <cellStyle name="Normal 2 5 2" xfId="472"/>
    <cellStyle name="Normal 2 5 3" xfId="473"/>
    <cellStyle name="Normal 2 6" xfId="474"/>
    <cellStyle name="Normal 2 6 2" xfId="475"/>
    <cellStyle name="Normal 2 6 3" xfId="476"/>
    <cellStyle name="Normal 2 7" xfId="477"/>
    <cellStyle name="Normal 2 7 2" xfId="478"/>
    <cellStyle name="Normal 2 7 3" xfId="479"/>
    <cellStyle name="Normal 2 8" xfId="480"/>
    <cellStyle name="Normal 2 8 2" xfId="481"/>
    <cellStyle name="Normal 2 8 3" xfId="482"/>
    <cellStyle name="Normal 2 9" xfId="483"/>
    <cellStyle name="Normal 2_AUG_TabChap2" xfId="484"/>
    <cellStyle name="Normal 20" xfId="485"/>
    <cellStyle name="Normal 21" xfId="486"/>
    <cellStyle name="Normal 22" xfId="487"/>
    <cellStyle name="Normal 22 2" xfId="488"/>
    <cellStyle name="Normal 23" xfId="489"/>
    <cellStyle name="Normal 24" xfId="490"/>
    <cellStyle name="Normal 25" xfId="491"/>
    <cellStyle name="Normal 26" xfId="492"/>
    <cellStyle name="Normal 3" xfId="493"/>
    <cellStyle name="Normal 3 2" xfId="494"/>
    <cellStyle name="Normal 3 2 2" xfId="495"/>
    <cellStyle name="Normal 3 2 2 2" xfId="496"/>
    <cellStyle name="Normal 3 2 2 2 2" xfId="497"/>
    <cellStyle name="Normal 3 2 2 2 3" xfId="498"/>
    <cellStyle name="Normal 3 2 2 3" xfId="499"/>
    <cellStyle name="Normal 3 2 2 4" xfId="500"/>
    <cellStyle name="Normal 3 2 2 4 2" xfId="501"/>
    <cellStyle name="Normal 3 2 2 4 2 2" xfId="502"/>
    <cellStyle name="Normal 3 2 2 4 3" xfId="503"/>
    <cellStyle name="Normal 3 2 2 5" xfId="504"/>
    <cellStyle name="Normal 3 2 2 5 2" xfId="505"/>
    <cellStyle name="Normal 3 2 2 5 2 2" xfId="506"/>
    <cellStyle name="Normal 3 2 2 5 3" xfId="507"/>
    <cellStyle name="Normal 3 2 3" xfId="508"/>
    <cellStyle name="Normal 3 2 4" xfId="509"/>
    <cellStyle name="Normal 3 3" xfId="510"/>
    <cellStyle name="Normal 3 4" xfId="511"/>
    <cellStyle name="Normal 3 4 2" xfId="512"/>
    <cellStyle name="Normal 3 4 2 2" xfId="513"/>
    <cellStyle name="Normal 3 4 3" xfId="514"/>
    <cellStyle name="Normal 3 5" xfId="515"/>
    <cellStyle name="Normal 3 5 2" xfId="516"/>
    <cellStyle name="Normal 3 5 2 2" xfId="517"/>
    <cellStyle name="Normal 3 5 3" xfId="518"/>
    <cellStyle name="Normal 3 6" xfId="519"/>
    <cellStyle name="Normal 3 7" xfId="520"/>
    <cellStyle name="Normal 4" xfId="521"/>
    <cellStyle name="Normal 4 2" xfId="522"/>
    <cellStyle name="Normal 4 2 2" xfId="523"/>
    <cellStyle name="Normal 4 3" xfId="524"/>
    <cellStyle name="Normal 5" xfId="525"/>
    <cellStyle name="Normal 5 2" xfId="526"/>
    <cellStyle name="Normal 5 2 2" xfId="527"/>
    <cellStyle name="Normal 5 2 2 2" xfId="528"/>
    <cellStyle name="Normal 5 2 2 2 2" xfId="529"/>
    <cellStyle name="Normal 5 2 2 3" xfId="530"/>
    <cellStyle name="Normal 5 2 3" xfId="531"/>
    <cellStyle name="Normal 5 2 3 2" xfId="532"/>
    <cellStyle name="Normal 5 2 3 2 2" xfId="533"/>
    <cellStyle name="Normal 5 2 3 3" xfId="534"/>
    <cellStyle name="Normal 5 2 4" xfId="535"/>
    <cellStyle name="Normal 5 3" xfId="536"/>
    <cellStyle name="Normal 5 3 2" xfId="537"/>
    <cellStyle name="Normal 5 3 2 2" xfId="538"/>
    <cellStyle name="Normal 5 3 3" xfId="539"/>
    <cellStyle name="Normal 5 4" xfId="540"/>
    <cellStyle name="Normal 5 4 2" xfId="541"/>
    <cellStyle name="Normal 5 4 2 2" xfId="542"/>
    <cellStyle name="Normal 5 4 3" xfId="543"/>
    <cellStyle name="Normal 6" xfId="544"/>
    <cellStyle name="Normal 6 2" xfId="545"/>
    <cellStyle name="Normal 6 3" xfId="546"/>
    <cellStyle name="Normal 6 4" xfId="547"/>
    <cellStyle name="Normal 7" xfId="548"/>
    <cellStyle name="Normal 7 2" xfId="549"/>
    <cellStyle name="Normal 7 3" xfId="550"/>
    <cellStyle name="Normal 8" xfId="551"/>
    <cellStyle name="Normal 8 10" xfId="552"/>
    <cellStyle name="Normal 8 11" xfId="553"/>
    <cellStyle name="Normal 8 11 2" xfId="554"/>
    <cellStyle name="Normal 8 12" xfId="555"/>
    <cellStyle name="Normal 8 2" xfId="556"/>
    <cellStyle name="Normal 8 3" xfId="557"/>
    <cellStyle name="Normal 8 4" xfId="558"/>
    <cellStyle name="Normal 8 5" xfId="559"/>
    <cellStyle name="Normal 8 6" xfId="560"/>
    <cellStyle name="Normal 8 7" xfId="561"/>
    <cellStyle name="Normal 8 8" xfId="562"/>
    <cellStyle name="Normal 8 9" xfId="563"/>
    <cellStyle name="Normal 9" xfId="564"/>
    <cellStyle name="Normal 9 2" xfId="565"/>
    <cellStyle name="Normal 9 2 2" xfId="566"/>
    <cellStyle name="Normal 9 2 2 2" xfId="567"/>
    <cellStyle name="Normal 9 2 3" xfId="568"/>
    <cellStyle name="Normal 9 3" xfId="569"/>
    <cellStyle name="Normal 9 3 2" xfId="570"/>
    <cellStyle name="Normal 9 3 2 2" xfId="571"/>
    <cellStyle name="Normal 9 3 3" xfId="572"/>
    <cellStyle name="Normal 9 4" xfId="573"/>
    <cellStyle name="Normal 9 4 2" xfId="574"/>
    <cellStyle name="Normal 9 5" xfId="575"/>
    <cellStyle name="Normál_8gradk" xfId="576"/>
    <cellStyle name="Normal_aus_trend_mean1_S" xfId="16"/>
    <cellStyle name="Normal_aus_trend_mean2_M" xfId="11"/>
    <cellStyle name="Normal_aus_trend_sex_prof2_S" xfId="55"/>
    <cellStyle name="Normal_geoloc_mean_M" xfId="19"/>
    <cellStyle name="Normal_geoloc_prof_S" xfId="39"/>
    <cellStyle name="Normal_immig_mean_S" xfId="21"/>
    <cellStyle name="Normal_immig_prof_S" xfId="46"/>
    <cellStyle name="Normal_indig_mean_M" xfId="4"/>
    <cellStyle name="Normal_indig_prof_S" xfId="43"/>
    <cellStyle name="Normal_indig_trend_mean_S" xfId="63"/>
    <cellStyle name="Normal_intern_prof_S" xfId="22"/>
    <cellStyle name="Normal_intern_prof_S (2)" xfId="24"/>
    <cellStyle name="Normal_intern_sex_mean_M_1" xfId="17"/>
    <cellStyle name="Normal_intern_sex_prof_S" xfId="27"/>
    <cellStyle name="Normal_lang_mean_M" xfId="5"/>
    <cellStyle name="Normal_lang_prof_S" xfId="51"/>
    <cellStyle name="Normal_lang_trend_prof1_S" xfId="52"/>
    <cellStyle name="Normal_NPS_trend_geoloc" xfId="40"/>
    <cellStyle name="Normal_NPS_trend_geoloc_R" xfId="41"/>
    <cellStyle name="Normal_NPS_trend_immig" xfId="47"/>
    <cellStyle name="Normal_NPS_trend_immig_R" xfId="48"/>
    <cellStyle name="Normal_NPS_trend_indig" xfId="44"/>
    <cellStyle name="Normal_NPS_trend_indig_R" xfId="45"/>
    <cellStyle name="Normal_NPS_trend_lang" xfId="49"/>
    <cellStyle name="Normal_NPS_trend_lang_R" xfId="50"/>
    <cellStyle name="Normal_NPS_trend_nat" xfId="33"/>
    <cellStyle name="Normal_NPS_trend_nat_R" xfId="34"/>
    <cellStyle name="Normal_NPS_trend_sector_R" xfId="31"/>
    <cellStyle name="Normal_PISAPartIIStudents_Filled" xfId="3"/>
    <cellStyle name="Normal_PISAPartIIStudents_Filled 2 2" xfId="7"/>
    <cellStyle name="Normal_prof_trend_sector" xfId="30"/>
    <cellStyle name="Normal_prof_trend_sex_intern1" xfId="36"/>
    <cellStyle name="Normal_prof_trend_sex_intern1_1" xfId="35"/>
    <cellStyle name="Normal_ProfLevels_by GRP" xfId="29"/>
    <cellStyle name="Normal_ProfLevels_by GRP_1" xfId="32"/>
    <cellStyle name="Normal_sector_mean_M" xfId="13"/>
    <cellStyle name="Normal_sector_prof_S" xfId="23"/>
    <cellStyle name="Normal_sector_sex_mean_S" xfId="18"/>
    <cellStyle name="Normal_sector_sex_prof_S" xfId="38"/>
    <cellStyle name="Normal_sector_sex_trend_mean_S" xfId="53"/>
    <cellStyle name="Normal_sector_sex_trend_prof2_S" xfId="26"/>
    <cellStyle name="Normal_ses_mean_S" xfId="20"/>
    <cellStyle name="Normal_ses_prof_S" xfId="42"/>
    <cellStyle name="Normal_Sheet1" xfId="15"/>
    <cellStyle name="Normal_state_mean_M" xfId="12"/>
    <cellStyle name="Normal_state_mean_math" xfId="8"/>
    <cellStyle name="Normal_state_prof_S" xfId="25"/>
    <cellStyle name="Normal_state_sex_mean_M_1" xfId="10"/>
    <cellStyle name="Normal_state_sex_mean_S" xfId="62"/>
    <cellStyle name="Normal_state_sex_prof_M" xfId="9"/>
    <cellStyle name="Normal_state_sex_trend_prof2_M" xfId="54"/>
    <cellStyle name="Normal_T_state_prof2and5" xfId="2"/>
    <cellStyle name="Normal_T_state_prof2and5_1" xfId="28"/>
    <cellStyle name="Normal_Table 5.15" xfId="1"/>
    <cellStyle name="Normal_Trends" xfId="14"/>
    <cellStyle name="Normal-blank" xfId="577"/>
    <cellStyle name="Normal-bottom" xfId="578"/>
    <cellStyle name="Normal-center" xfId="579"/>
    <cellStyle name="Normal-droit" xfId="580"/>
    <cellStyle name="Normal-top" xfId="581"/>
    <cellStyle name="Note 10 2" xfId="582"/>
    <cellStyle name="Note 10 2 2" xfId="583"/>
    <cellStyle name="Note 10 2 2 2" xfId="584"/>
    <cellStyle name="Note 10 2 2 2 2" xfId="585"/>
    <cellStyle name="Note 10 2 2 2 2 2" xfId="586"/>
    <cellStyle name="Note 10 2 2 2 3" xfId="587"/>
    <cellStyle name="Note 10 2 2 3" xfId="588"/>
    <cellStyle name="Note 10 2 2 3 2" xfId="589"/>
    <cellStyle name="Note 10 2 2 4" xfId="590"/>
    <cellStyle name="Note 10 2 3" xfId="591"/>
    <cellStyle name="Note 10 2 3 2" xfId="592"/>
    <cellStyle name="Note 10 2 3 2 2" xfId="593"/>
    <cellStyle name="Note 10 2 3 3" xfId="594"/>
    <cellStyle name="Note 10 2 4" xfId="595"/>
    <cellStyle name="Note 10 2 4 2" xfId="596"/>
    <cellStyle name="Note 10 2 5" xfId="597"/>
    <cellStyle name="Note 10 3" xfId="598"/>
    <cellStyle name="Note 10 3 2" xfId="599"/>
    <cellStyle name="Note 10 3 2 2" xfId="600"/>
    <cellStyle name="Note 10 3 2 2 2" xfId="601"/>
    <cellStyle name="Note 10 3 2 2 2 2" xfId="602"/>
    <cellStyle name="Note 10 3 2 2 3" xfId="603"/>
    <cellStyle name="Note 10 3 2 3" xfId="604"/>
    <cellStyle name="Note 10 3 2 3 2" xfId="605"/>
    <cellStyle name="Note 10 3 2 4" xfId="606"/>
    <cellStyle name="Note 10 3 3" xfId="607"/>
    <cellStyle name="Note 10 3 3 2" xfId="608"/>
    <cellStyle name="Note 10 3 3 2 2" xfId="609"/>
    <cellStyle name="Note 10 3 3 3" xfId="610"/>
    <cellStyle name="Note 10 3 4" xfId="611"/>
    <cellStyle name="Note 10 3 4 2" xfId="612"/>
    <cellStyle name="Note 10 3 5" xfId="613"/>
    <cellStyle name="Note 10 4" xfId="614"/>
    <cellStyle name="Note 10 4 2" xfId="615"/>
    <cellStyle name="Note 10 4 2 2" xfId="616"/>
    <cellStyle name="Note 10 4 2 2 2" xfId="617"/>
    <cellStyle name="Note 10 4 2 2 2 2" xfId="618"/>
    <cellStyle name="Note 10 4 2 2 3" xfId="619"/>
    <cellStyle name="Note 10 4 2 3" xfId="620"/>
    <cellStyle name="Note 10 4 2 3 2" xfId="621"/>
    <cellStyle name="Note 10 4 2 4" xfId="622"/>
    <cellStyle name="Note 10 4 3" xfId="623"/>
    <cellStyle name="Note 10 4 3 2" xfId="624"/>
    <cellStyle name="Note 10 4 3 2 2" xfId="625"/>
    <cellStyle name="Note 10 4 3 3" xfId="626"/>
    <cellStyle name="Note 10 4 4" xfId="627"/>
    <cellStyle name="Note 10 4 4 2" xfId="628"/>
    <cellStyle name="Note 10 4 5" xfId="629"/>
    <cellStyle name="Note 10 5" xfId="630"/>
    <cellStyle name="Note 10 5 2" xfId="631"/>
    <cellStyle name="Note 10 5 2 2" xfId="632"/>
    <cellStyle name="Note 10 5 2 2 2" xfId="633"/>
    <cellStyle name="Note 10 5 2 2 2 2" xfId="634"/>
    <cellStyle name="Note 10 5 2 2 3" xfId="635"/>
    <cellStyle name="Note 10 5 2 3" xfId="636"/>
    <cellStyle name="Note 10 5 2 3 2" xfId="637"/>
    <cellStyle name="Note 10 5 2 4" xfId="638"/>
    <cellStyle name="Note 10 5 3" xfId="639"/>
    <cellStyle name="Note 10 5 3 2" xfId="640"/>
    <cellStyle name="Note 10 5 3 2 2" xfId="641"/>
    <cellStyle name="Note 10 5 3 3" xfId="642"/>
    <cellStyle name="Note 10 5 4" xfId="643"/>
    <cellStyle name="Note 10 5 4 2" xfId="644"/>
    <cellStyle name="Note 10 5 5" xfId="645"/>
    <cellStyle name="Note 10 6" xfId="646"/>
    <cellStyle name="Note 10 6 2" xfId="647"/>
    <cellStyle name="Note 10 6 2 2" xfId="648"/>
    <cellStyle name="Note 10 6 2 2 2" xfId="649"/>
    <cellStyle name="Note 10 6 2 2 2 2" xfId="650"/>
    <cellStyle name="Note 10 6 2 2 3" xfId="651"/>
    <cellStyle name="Note 10 6 2 3" xfId="652"/>
    <cellStyle name="Note 10 6 2 3 2" xfId="653"/>
    <cellStyle name="Note 10 6 2 4" xfId="654"/>
    <cellStyle name="Note 10 6 3" xfId="655"/>
    <cellStyle name="Note 10 6 3 2" xfId="656"/>
    <cellStyle name="Note 10 6 3 2 2" xfId="657"/>
    <cellStyle name="Note 10 6 3 3" xfId="658"/>
    <cellStyle name="Note 10 6 4" xfId="659"/>
    <cellStyle name="Note 10 6 4 2" xfId="660"/>
    <cellStyle name="Note 10 6 5" xfId="661"/>
    <cellStyle name="Note 10 7" xfId="662"/>
    <cellStyle name="Note 10 7 2" xfId="663"/>
    <cellStyle name="Note 10 7 2 2" xfId="664"/>
    <cellStyle name="Note 10 7 2 2 2" xfId="665"/>
    <cellStyle name="Note 10 7 2 2 2 2" xfId="666"/>
    <cellStyle name="Note 10 7 2 2 3" xfId="667"/>
    <cellStyle name="Note 10 7 2 3" xfId="668"/>
    <cellStyle name="Note 10 7 2 3 2" xfId="669"/>
    <cellStyle name="Note 10 7 2 4" xfId="670"/>
    <cellStyle name="Note 10 7 3" xfId="671"/>
    <cellStyle name="Note 10 7 3 2" xfId="672"/>
    <cellStyle name="Note 10 7 3 2 2" xfId="673"/>
    <cellStyle name="Note 10 7 3 3" xfId="674"/>
    <cellStyle name="Note 10 7 4" xfId="675"/>
    <cellStyle name="Note 10 7 4 2" xfId="676"/>
    <cellStyle name="Note 10 7 5" xfId="677"/>
    <cellStyle name="Note 11 2" xfId="678"/>
    <cellStyle name="Note 11 2 2" xfId="679"/>
    <cellStyle name="Note 11 2 2 2" xfId="680"/>
    <cellStyle name="Note 11 2 2 2 2" xfId="681"/>
    <cellStyle name="Note 11 2 2 2 2 2" xfId="682"/>
    <cellStyle name="Note 11 2 2 2 3" xfId="683"/>
    <cellStyle name="Note 11 2 2 3" xfId="684"/>
    <cellStyle name="Note 11 2 2 3 2" xfId="685"/>
    <cellStyle name="Note 11 2 2 4" xfId="686"/>
    <cellStyle name="Note 11 2 3" xfId="687"/>
    <cellStyle name="Note 11 2 3 2" xfId="688"/>
    <cellStyle name="Note 11 2 3 2 2" xfId="689"/>
    <cellStyle name="Note 11 2 3 3" xfId="690"/>
    <cellStyle name="Note 11 2 4" xfId="691"/>
    <cellStyle name="Note 11 2 4 2" xfId="692"/>
    <cellStyle name="Note 11 2 5" xfId="693"/>
    <cellStyle name="Note 11 3" xfId="694"/>
    <cellStyle name="Note 11 3 2" xfId="695"/>
    <cellStyle name="Note 11 3 2 2" xfId="696"/>
    <cellStyle name="Note 11 3 2 2 2" xfId="697"/>
    <cellStyle name="Note 11 3 2 2 2 2" xfId="698"/>
    <cellStyle name="Note 11 3 2 2 3" xfId="699"/>
    <cellStyle name="Note 11 3 2 3" xfId="700"/>
    <cellStyle name="Note 11 3 2 3 2" xfId="701"/>
    <cellStyle name="Note 11 3 2 4" xfId="702"/>
    <cellStyle name="Note 11 3 3" xfId="703"/>
    <cellStyle name="Note 11 3 3 2" xfId="704"/>
    <cellStyle name="Note 11 3 3 2 2" xfId="705"/>
    <cellStyle name="Note 11 3 3 3" xfId="706"/>
    <cellStyle name="Note 11 3 4" xfId="707"/>
    <cellStyle name="Note 11 3 4 2" xfId="708"/>
    <cellStyle name="Note 11 3 5" xfId="709"/>
    <cellStyle name="Note 11 4" xfId="710"/>
    <cellStyle name="Note 11 4 2" xfId="711"/>
    <cellStyle name="Note 11 4 2 2" xfId="712"/>
    <cellStyle name="Note 11 4 2 2 2" xfId="713"/>
    <cellStyle name="Note 11 4 2 2 2 2" xfId="714"/>
    <cellStyle name="Note 11 4 2 2 3" xfId="715"/>
    <cellStyle name="Note 11 4 2 3" xfId="716"/>
    <cellStyle name="Note 11 4 2 3 2" xfId="717"/>
    <cellStyle name="Note 11 4 2 4" xfId="718"/>
    <cellStyle name="Note 11 4 3" xfId="719"/>
    <cellStyle name="Note 11 4 3 2" xfId="720"/>
    <cellStyle name="Note 11 4 3 2 2" xfId="721"/>
    <cellStyle name="Note 11 4 3 3" xfId="722"/>
    <cellStyle name="Note 11 4 4" xfId="723"/>
    <cellStyle name="Note 11 4 4 2" xfId="724"/>
    <cellStyle name="Note 11 4 5" xfId="725"/>
    <cellStyle name="Note 11 5" xfId="726"/>
    <cellStyle name="Note 11 5 2" xfId="727"/>
    <cellStyle name="Note 11 5 2 2" xfId="728"/>
    <cellStyle name="Note 11 5 2 2 2" xfId="729"/>
    <cellStyle name="Note 11 5 2 2 2 2" xfId="730"/>
    <cellStyle name="Note 11 5 2 2 3" xfId="731"/>
    <cellStyle name="Note 11 5 2 3" xfId="732"/>
    <cellStyle name="Note 11 5 2 3 2" xfId="733"/>
    <cellStyle name="Note 11 5 2 4" xfId="734"/>
    <cellStyle name="Note 11 5 3" xfId="735"/>
    <cellStyle name="Note 11 5 3 2" xfId="736"/>
    <cellStyle name="Note 11 5 3 2 2" xfId="737"/>
    <cellStyle name="Note 11 5 3 3" xfId="738"/>
    <cellStyle name="Note 11 5 4" xfId="739"/>
    <cellStyle name="Note 11 5 4 2" xfId="740"/>
    <cellStyle name="Note 11 5 5" xfId="741"/>
    <cellStyle name="Note 11 6" xfId="742"/>
    <cellStyle name="Note 11 6 2" xfId="743"/>
    <cellStyle name="Note 11 6 2 2" xfId="744"/>
    <cellStyle name="Note 11 6 2 2 2" xfId="745"/>
    <cellStyle name="Note 11 6 2 2 2 2" xfId="746"/>
    <cellStyle name="Note 11 6 2 2 3" xfId="747"/>
    <cellStyle name="Note 11 6 2 3" xfId="748"/>
    <cellStyle name="Note 11 6 2 3 2" xfId="749"/>
    <cellStyle name="Note 11 6 2 4" xfId="750"/>
    <cellStyle name="Note 11 6 3" xfId="751"/>
    <cellStyle name="Note 11 6 3 2" xfId="752"/>
    <cellStyle name="Note 11 6 3 2 2" xfId="753"/>
    <cellStyle name="Note 11 6 3 3" xfId="754"/>
    <cellStyle name="Note 11 6 4" xfId="755"/>
    <cellStyle name="Note 11 6 4 2" xfId="756"/>
    <cellStyle name="Note 11 6 5" xfId="757"/>
    <cellStyle name="Note 12 2" xfId="758"/>
    <cellStyle name="Note 12 2 2" xfId="759"/>
    <cellStyle name="Note 12 2 2 2" xfId="760"/>
    <cellStyle name="Note 12 2 2 2 2" xfId="761"/>
    <cellStyle name="Note 12 2 2 2 2 2" xfId="762"/>
    <cellStyle name="Note 12 2 2 2 3" xfId="763"/>
    <cellStyle name="Note 12 2 2 3" xfId="764"/>
    <cellStyle name="Note 12 2 2 3 2" xfId="765"/>
    <cellStyle name="Note 12 2 2 4" xfId="766"/>
    <cellStyle name="Note 12 2 3" xfId="767"/>
    <cellStyle name="Note 12 2 3 2" xfId="768"/>
    <cellStyle name="Note 12 2 3 2 2" xfId="769"/>
    <cellStyle name="Note 12 2 3 3" xfId="770"/>
    <cellStyle name="Note 12 2 4" xfId="771"/>
    <cellStyle name="Note 12 2 4 2" xfId="772"/>
    <cellStyle name="Note 12 2 5" xfId="773"/>
    <cellStyle name="Note 12 3" xfId="774"/>
    <cellStyle name="Note 12 3 2" xfId="775"/>
    <cellStyle name="Note 12 3 2 2" xfId="776"/>
    <cellStyle name="Note 12 3 2 2 2" xfId="777"/>
    <cellStyle name="Note 12 3 2 2 2 2" xfId="778"/>
    <cellStyle name="Note 12 3 2 2 3" xfId="779"/>
    <cellStyle name="Note 12 3 2 3" xfId="780"/>
    <cellStyle name="Note 12 3 2 3 2" xfId="781"/>
    <cellStyle name="Note 12 3 2 4" xfId="782"/>
    <cellStyle name="Note 12 3 3" xfId="783"/>
    <cellStyle name="Note 12 3 3 2" xfId="784"/>
    <cellStyle name="Note 12 3 3 2 2" xfId="785"/>
    <cellStyle name="Note 12 3 3 3" xfId="786"/>
    <cellStyle name="Note 12 3 4" xfId="787"/>
    <cellStyle name="Note 12 3 4 2" xfId="788"/>
    <cellStyle name="Note 12 3 5" xfId="789"/>
    <cellStyle name="Note 12 4" xfId="790"/>
    <cellStyle name="Note 12 4 2" xfId="791"/>
    <cellStyle name="Note 12 4 2 2" xfId="792"/>
    <cellStyle name="Note 12 4 2 2 2" xfId="793"/>
    <cellStyle name="Note 12 4 2 2 2 2" xfId="794"/>
    <cellStyle name="Note 12 4 2 2 3" xfId="795"/>
    <cellStyle name="Note 12 4 2 3" xfId="796"/>
    <cellStyle name="Note 12 4 2 3 2" xfId="797"/>
    <cellStyle name="Note 12 4 2 4" xfId="798"/>
    <cellStyle name="Note 12 4 3" xfId="799"/>
    <cellStyle name="Note 12 4 3 2" xfId="800"/>
    <cellStyle name="Note 12 4 3 2 2" xfId="801"/>
    <cellStyle name="Note 12 4 3 3" xfId="802"/>
    <cellStyle name="Note 12 4 4" xfId="803"/>
    <cellStyle name="Note 12 4 4 2" xfId="804"/>
    <cellStyle name="Note 12 4 5" xfId="805"/>
    <cellStyle name="Note 12 5" xfId="806"/>
    <cellStyle name="Note 12 5 2" xfId="807"/>
    <cellStyle name="Note 12 5 2 2" xfId="808"/>
    <cellStyle name="Note 12 5 2 2 2" xfId="809"/>
    <cellStyle name="Note 12 5 2 2 2 2" xfId="810"/>
    <cellStyle name="Note 12 5 2 2 3" xfId="811"/>
    <cellStyle name="Note 12 5 2 3" xfId="812"/>
    <cellStyle name="Note 12 5 2 3 2" xfId="813"/>
    <cellStyle name="Note 12 5 2 4" xfId="814"/>
    <cellStyle name="Note 12 5 3" xfId="815"/>
    <cellStyle name="Note 12 5 3 2" xfId="816"/>
    <cellStyle name="Note 12 5 3 2 2" xfId="817"/>
    <cellStyle name="Note 12 5 3 3" xfId="818"/>
    <cellStyle name="Note 12 5 4" xfId="819"/>
    <cellStyle name="Note 12 5 4 2" xfId="820"/>
    <cellStyle name="Note 12 5 5" xfId="821"/>
    <cellStyle name="Note 13 2" xfId="822"/>
    <cellStyle name="Note 13 2 2" xfId="823"/>
    <cellStyle name="Note 13 2 2 2" xfId="824"/>
    <cellStyle name="Note 13 2 2 2 2" xfId="825"/>
    <cellStyle name="Note 13 2 2 2 2 2" xfId="826"/>
    <cellStyle name="Note 13 2 2 2 3" xfId="827"/>
    <cellStyle name="Note 13 2 2 3" xfId="828"/>
    <cellStyle name="Note 13 2 2 3 2" xfId="829"/>
    <cellStyle name="Note 13 2 2 4" xfId="830"/>
    <cellStyle name="Note 13 2 3" xfId="831"/>
    <cellStyle name="Note 13 2 3 2" xfId="832"/>
    <cellStyle name="Note 13 2 3 2 2" xfId="833"/>
    <cellStyle name="Note 13 2 3 3" xfId="834"/>
    <cellStyle name="Note 13 2 4" xfId="835"/>
    <cellStyle name="Note 13 2 4 2" xfId="836"/>
    <cellStyle name="Note 13 2 5" xfId="837"/>
    <cellStyle name="Note 14 2" xfId="838"/>
    <cellStyle name="Note 14 2 2" xfId="839"/>
    <cellStyle name="Note 14 2 2 2" xfId="840"/>
    <cellStyle name="Note 14 2 2 2 2" xfId="841"/>
    <cellStyle name="Note 14 2 2 2 2 2" xfId="842"/>
    <cellStyle name="Note 14 2 2 2 3" xfId="843"/>
    <cellStyle name="Note 14 2 2 3" xfId="844"/>
    <cellStyle name="Note 14 2 2 3 2" xfId="845"/>
    <cellStyle name="Note 14 2 2 4" xfId="846"/>
    <cellStyle name="Note 14 2 3" xfId="847"/>
    <cellStyle name="Note 14 2 3 2" xfId="848"/>
    <cellStyle name="Note 14 2 3 2 2" xfId="849"/>
    <cellStyle name="Note 14 2 3 3" xfId="850"/>
    <cellStyle name="Note 14 2 4" xfId="851"/>
    <cellStyle name="Note 14 2 4 2" xfId="852"/>
    <cellStyle name="Note 14 2 5" xfId="853"/>
    <cellStyle name="Note 15 2" xfId="854"/>
    <cellStyle name="Note 15 2 2" xfId="855"/>
    <cellStyle name="Note 15 2 2 2" xfId="856"/>
    <cellStyle name="Note 15 2 2 2 2" xfId="857"/>
    <cellStyle name="Note 15 2 2 2 2 2" xfId="858"/>
    <cellStyle name="Note 15 2 2 2 3" xfId="859"/>
    <cellStyle name="Note 15 2 2 3" xfId="860"/>
    <cellStyle name="Note 15 2 2 3 2" xfId="861"/>
    <cellStyle name="Note 15 2 2 4" xfId="862"/>
    <cellStyle name="Note 15 2 3" xfId="863"/>
    <cellStyle name="Note 15 2 3 2" xfId="864"/>
    <cellStyle name="Note 15 2 3 2 2" xfId="865"/>
    <cellStyle name="Note 15 2 3 3" xfId="866"/>
    <cellStyle name="Note 15 2 4" xfId="867"/>
    <cellStyle name="Note 15 2 4 2" xfId="868"/>
    <cellStyle name="Note 15 2 5" xfId="869"/>
    <cellStyle name="Note 2" xfId="870"/>
    <cellStyle name="Note 2 2" xfId="871"/>
    <cellStyle name="Note 2 2 2" xfId="872"/>
    <cellStyle name="Note 2 2 2 2" xfId="873"/>
    <cellStyle name="Note 2 2 2 2 2" xfId="874"/>
    <cellStyle name="Note 2 2 2 2 2 2" xfId="875"/>
    <cellStyle name="Note 2 2 2 2 3" xfId="876"/>
    <cellStyle name="Note 2 2 2 3" xfId="877"/>
    <cellStyle name="Note 2 2 2 3 2" xfId="878"/>
    <cellStyle name="Note 2 2 2 4" xfId="879"/>
    <cellStyle name="Note 2 2 3" xfId="880"/>
    <cellStyle name="Note 2 2 3 2" xfId="881"/>
    <cellStyle name="Note 2 2 3 2 2" xfId="882"/>
    <cellStyle name="Note 2 2 3 3" xfId="883"/>
    <cellStyle name="Note 2 2 4" xfId="884"/>
    <cellStyle name="Note 2 2 4 2" xfId="885"/>
    <cellStyle name="Note 2 2 5" xfId="886"/>
    <cellStyle name="Note 2 3" xfId="887"/>
    <cellStyle name="Note 2 3 2" xfId="888"/>
    <cellStyle name="Note 2 3 2 2" xfId="889"/>
    <cellStyle name="Note 2 3 2 2 2" xfId="890"/>
    <cellStyle name="Note 2 3 2 2 2 2" xfId="891"/>
    <cellStyle name="Note 2 3 2 2 3" xfId="892"/>
    <cellStyle name="Note 2 3 2 3" xfId="893"/>
    <cellStyle name="Note 2 3 2 3 2" xfId="894"/>
    <cellStyle name="Note 2 3 2 4" xfId="895"/>
    <cellStyle name="Note 2 3 3" xfId="896"/>
    <cellStyle name="Note 2 3 3 2" xfId="897"/>
    <cellStyle name="Note 2 3 3 2 2" xfId="898"/>
    <cellStyle name="Note 2 3 3 3" xfId="899"/>
    <cellStyle name="Note 2 3 4" xfId="900"/>
    <cellStyle name="Note 2 3 4 2" xfId="901"/>
    <cellStyle name="Note 2 3 5" xfId="902"/>
    <cellStyle name="Note 2 4" xfId="903"/>
    <cellStyle name="Note 2 4 2" xfId="904"/>
    <cellStyle name="Note 2 4 2 2" xfId="905"/>
    <cellStyle name="Note 2 4 2 2 2" xfId="906"/>
    <cellStyle name="Note 2 4 2 2 2 2" xfId="907"/>
    <cellStyle name="Note 2 4 2 2 3" xfId="908"/>
    <cellStyle name="Note 2 4 2 3" xfId="909"/>
    <cellStyle name="Note 2 4 2 3 2" xfId="910"/>
    <cellStyle name="Note 2 4 2 4" xfId="911"/>
    <cellStyle name="Note 2 4 3" xfId="912"/>
    <cellStyle name="Note 2 4 3 2" xfId="913"/>
    <cellStyle name="Note 2 4 3 2 2" xfId="914"/>
    <cellStyle name="Note 2 4 3 3" xfId="915"/>
    <cellStyle name="Note 2 4 4" xfId="916"/>
    <cellStyle name="Note 2 4 4 2" xfId="917"/>
    <cellStyle name="Note 2 4 5" xfId="918"/>
    <cellStyle name="Note 2 5" xfId="919"/>
    <cellStyle name="Note 2 5 2" xfId="920"/>
    <cellStyle name="Note 2 5 2 2" xfId="921"/>
    <cellStyle name="Note 2 5 2 2 2" xfId="922"/>
    <cellStyle name="Note 2 5 2 2 2 2" xfId="923"/>
    <cellStyle name="Note 2 5 2 2 3" xfId="924"/>
    <cellStyle name="Note 2 5 2 3" xfId="925"/>
    <cellStyle name="Note 2 5 2 3 2" xfId="926"/>
    <cellStyle name="Note 2 5 2 4" xfId="927"/>
    <cellStyle name="Note 2 5 3" xfId="928"/>
    <cellStyle name="Note 2 5 3 2" xfId="929"/>
    <cellStyle name="Note 2 5 3 2 2" xfId="930"/>
    <cellStyle name="Note 2 5 3 3" xfId="931"/>
    <cellStyle name="Note 2 5 4" xfId="932"/>
    <cellStyle name="Note 2 5 4 2" xfId="933"/>
    <cellStyle name="Note 2 5 5" xfId="934"/>
    <cellStyle name="Note 2 6" xfId="935"/>
    <cellStyle name="Note 2 6 2" xfId="936"/>
    <cellStyle name="Note 2 6 2 2" xfId="937"/>
    <cellStyle name="Note 2 6 2 2 2" xfId="938"/>
    <cellStyle name="Note 2 6 2 2 2 2" xfId="939"/>
    <cellStyle name="Note 2 6 2 2 3" xfId="940"/>
    <cellStyle name="Note 2 6 2 3" xfId="941"/>
    <cellStyle name="Note 2 6 2 3 2" xfId="942"/>
    <cellStyle name="Note 2 6 2 4" xfId="943"/>
    <cellStyle name="Note 2 6 3" xfId="944"/>
    <cellStyle name="Note 2 6 3 2" xfId="945"/>
    <cellStyle name="Note 2 6 3 2 2" xfId="946"/>
    <cellStyle name="Note 2 6 3 3" xfId="947"/>
    <cellStyle name="Note 2 6 4" xfId="948"/>
    <cellStyle name="Note 2 6 4 2" xfId="949"/>
    <cellStyle name="Note 2 6 5" xfId="950"/>
    <cellStyle name="Note 2 7" xfId="951"/>
    <cellStyle name="Note 2 7 2" xfId="952"/>
    <cellStyle name="Note 2 7 2 2" xfId="953"/>
    <cellStyle name="Note 2 7 2 2 2" xfId="954"/>
    <cellStyle name="Note 2 7 2 2 2 2" xfId="955"/>
    <cellStyle name="Note 2 7 2 2 3" xfId="956"/>
    <cellStyle name="Note 2 7 2 3" xfId="957"/>
    <cellStyle name="Note 2 7 2 3 2" xfId="958"/>
    <cellStyle name="Note 2 7 2 4" xfId="959"/>
    <cellStyle name="Note 2 7 3" xfId="960"/>
    <cellStyle name="Note 2 7 3 2" xfId="961"/>
    <cellStyle name="Note 2 7 3 2 2" xfId="962"/>
    <cellStyle name="Note 2 7 3 3" xfId="963"/>
    <cellStyle name="Note 2 7 4" xfId="964"/>
    <cellStyle name="Note 2 7 4 2" xfId="965"/>
    <cellStyle name="Note 2 7 5" xfId="966"/>
    <cellStyle name="Note 2 8" xfId="967"/>
    <cellStyle name="Note 2 8 2" xfId="968"/>
    <cellStyle name="Note 2 8 2 2" xfId="969"/>
    <cellStyle name="Note 2 8 2 2 2" xfId="970"/>
    <cellStyle name="Note 2 8 2 2 2 2" xfId="971"/>
    <cellStyle name="Note 2 8 2 2 3" xfId="972"/>
    <cellStyle name="Note 2 8 2 3" xfId="973"/>
    <cellStyle name="Note 2 8 2 3 2" xfId="974"/>
    <cellStyle name="Note 2 8 2 4" xfId="975"/>
    <cellStyle name="Note 2 8 3" xfId="976"/>
    <cellStyle name="Note 2 8 3 2" xfId="977"/>
    <cellStyle name="Note 2 8 3 2 2" xfId="978"/>
    <cellStyle name="Note 2 8 3 3" xfId="979"/>
    <cellStyle name="Note 2 8 4" xfId="980"/>
    <cellStyle name="Note 2 8 4 2" xfId="981"/>
    <cellStyle name="Note 2 8 5" xfId="982"/>
    <cellStyle name="Note 3" xfId="983"/>
    <cellStyle name="Note 3 2" xfId="984"/>
    <cellStyle name="Note 3 2 2" xfId="985"/>
    <cellStyle name="Note 3 2 2 2" xfId="986"/>
    <cellStyle name="Note 3 2 2 2 2" xfId="987"/>
    <cellStyle name="Note 3 2 2 2 2 2" xfId="988"/>
    <cellStyle name="Note 3 2 2 2 3" xfId="989"/>
    <cellStyle name="Note 3 2 2 3" xfId="990"/>
    <cellStyle name="Note 3 2 2 3 2" xfId="991"/>
    <cellStyle name="Note 3 2 2 4" xfId="992"/>
    <cellStyle name="Note 3 2 3" xfId="993"/>
    <cellStyle name="Note 3 2 3 2" xfId="994"/>
    <cellStyle name="Note 3 2 3 2 2" xfId="995"/>
    <cellStyle name="Note 3 2 3 3" xfId="996"/>
    <cellStyle name="Note 3 2 4" xfId="997"/>
    <cellStyle name="Note 3 2 4 2" xfId="998"/>
    <cellStyle name="Note 3 2 5" xfId="999"/>
    <cellStyle name="Note 3 3" xfId="1000"/>
    <cellStyle name="Note 3 3 2" xfId="1001"/>
    <cellStyle name="Note 3 3 2 2" xfId="1002"/>
    <cellStyle name="Note 3 3 2 2 2" xfId="1003"/>
    <cellStyle name="Note 3 3 2 2 2 2" xfId="1004"/>
    <cellStyle name="Note 3 3 2 2 3" xfId="1005"/>
    <cellStyle name="Note 3 3 2 3" xfId="1006"/>
    <cellStyle name="Note 3 3 2 3 2" xfId="1007"/>
    <cellStyle name="Note 3 3 2 4" xfId="1008"/>
    <cellStyle name="Note 3 3 3" xfId="1009"/>
    <cellStyle name="Note 3 3 3 2" xfId="1010"/>
    <cellStyle name="Note 3 3 3 2 2" xfId="1011"/>
    <cellStyle name="Note 3 3 3 3" xfId="1012"/>
    <cellStyle name="Note 3 3 4" xfId="1013"/>
    <cellStyle name="Note 3 3 4 2" xfId="1014"/>
    <cellStyle name="Note 3 3 5" xfId="1015"/>
    <cellStyle name="Note 3 4" xfId="1016"/>
    <cellStyle name="Note 3 4 2" xfId="1017"/>
    <cellStyle name="Note 3 4 2 2" xfId="1018"/>
    <cellStyle name="Note 3 4 2 2 2" xfId="1019"/>
    <cellStyle name="Note 3 4 2 2 2 2" xfId="1020"/>
    <cellStyle name="Note 3 4 2 2 3" xfId="1021"/>
    <cellStyle name="Note 3 4 2 3" xfId="1022"/>
    <cellStyle name="Note 3 4 2 3 2" xfId="1023"/>
    <cellStyle name="Note 3 4 2 4" xfId="1024"/>
    <cellStyle name="Note 3 4 3" xfId="1025"/>
    <cellStyle name="Note 3 4 3 2" xfId="1026"/>
    <cellStyle name="Note 3 4 3 2 2" xfId="1027"/>
    <cellStyle name="Note 3 4 3 3" xfId="1028"/>
    <cellStyle name="Note 3 4 4" xfId="1029"/>
    <cellStyle name="Note 3 4 4 2" xfId="1030"/>
    <cellStyle name="Note 3 4 5" xfId="1031"/>
    <cellStyle name="Note 3 5" xfId="1032"/>
    <cellStyle name="Note 3 5 2" xfId="1033"/>
    <cellStyle name="Note 3 5 2 2" xfId="1034"/>
    <cellStyle name="Note 3 5 2 2 2" xfId="1035"/>
    <cellStyle name="Note 3 5 2 2 2 2" xfId="1036"/>
    <cellStyle name="Note 3 5 2 2 3" xfId="1037"/>
    <cellStyle name="Note 3 5 2 3" xfId="1038"/>
    <cellStyle name="Note 3 5 2 3 2" xfId="1039"/>
    <cellStyle name="Note 3 5 2 4" xfId="1040"/>
    <cellStyle name="Note 3 5 3" xfId="1041"/>
    <cellStyle name="Note 3 5 3 2" xfId="1042"/>
    <cellStyle name="Note 3 5 3 2 2" xfId="1043"/>
    <cellStyle name="Note 3 5 3 3" xfId="1044"/>
    <cellStyle name="Note 3 5 4" xfId="1045"/>
    <cellStyle name="Note 3 5 4 2" xfId="1046"/>
    <cellStyle name="Note 3 5 5" xfId="1047"/>
    <cellStyle name="Note 3 6" xfId="1048"/>
    <cellStyle name="Note 3 6 2" xfId="1049"/>
    <cellStyle name="Note 3 6 2 2" xfId="1050"/>
    <cellStyle name="Note 3 6 2 2 2" xfId="1051"/>
    <cellStyle name="Note 3 6 2 2 2 2" xfId="1052"/>
    <cellStyle name="Note 3 6 2 2 3" xfId="1053"/>
    <cellStyle name="Note 3 6 2 3" xfId="1054"/>
    <cellStyle name="Note 3 6 2 3 2" xfId="1055"/>
    <cellStyle name="Note 3 6 2 4" xfId="1056"/>
    <cellStyle name="Note 3 6 3" xfId="1057"/>
    <cellStyle name="Note 3 6 3 2" xfId="1058"/>
    <cellStyle name="Note 3 6 3 2 2" xfId="1059"/>
    <cellStyle name="Note 3 6 3 3" xfId="1060"/>
    <cellStyle name="Note 3 6 4" xfId="1061"/>
    <cellStyle name="Note 3 6 4 2" xfId="1062"/>
    <cellStyle name="Note 3 6 5" xfId="1063"/>
    <cellStyle name="Note 3 7" xfId="1064"/>
    <cellStyle name="Note 3 7 2" xfId="1065"/>
    <cellStyle name="Note 3 7 2 2" xfId="1066"/>
    <cellStyle name="Note 3 7 2 2 2" xfId="1067"/>
    <cellStyle name="Note 3 7 2 2 2 2" xfId="1068"/>
    <cellStyle name="Note 3 7 2 2 3" xfId="1069"/>
    <cellStyle name="Note 3 7 2 3" xfId="1070"/>
    <cellStyle name="Note 3 7 2 3 2" xfId="1071"/>
    <cellStyle name="Note 3 7 2 4" xfId="1072"/>
    <cellStyle name="Note 3 7 3" xfId="1073"/>
    <cellStyle name="Note 3 7 3 2" xfId="1074"/>
    <cellStyle name="Note 3 7 3 2 2" xfId="1075"/>
    <cellStyle name="Note 3 7 3 3" xfId="1076"/>
    <cellStyle name="Note 3 7 4" xfId="1077"/>
    <cellStyle name="Note 3 7 4 2" xfId="1078"/>
    <cellStyle name="Note 3 7 5" xfId="1079"/>
    <cellStyle name="Note 3 8" xfId="1080"/>
    <cellStyle name="Note 3 8 2" xfId="1081"/>
    <cellStyle name="Note 3 8 2 2" xfId="1082"/>
    <cellStyle name="Note 3 8 2 2 2" xfId="1083"/>
    <cellStyle name="Note 3 8 2 2 2 2" xfId="1084"/>
    <cellStyle name="Note 3 8 2 2 3" xfId="1085"/>
    <cellStyle name="Note 3 8 2 3" xfId="1086"/>
    <cellStyle name="Note 3 8 2 3 2" xfId="1087"/>
    <cellStyle name="Note 3 8 2 4" xfId="1088"/>
    <cellStyle name="Note 3 8 3" xfId="1089"/>
    <cellStyle name="Note 3 8 3 2" xfId="1090"/>
    <cellStyle name="Note 3 8 3 2 2" xfId="1091"/>
    <cellStyle name="Note 3 8 3 3" xfId="1092"/>
    <cellStyle name="Note 3 8 4" xfId="1093"/>
    <cellStyle name="Note 3 8 4 2" xfId="1094"/>
    <cellStyle name="Note 3 8 5" xfId="1095"/>
    <cellStyle name="Note 4" xfId="1096"/>
    <cellStyle name="Note 4 2" xfId="1097"/>
    <cellStyle name="Note 4 2 2" xfId="1098"/>
    <cellStyle name="Note 4 2 2 2" xfId="1099"/>
    <cellStyle name="Note 4 2 2 2 2" xfId="1100"/>
    <cellStyle name="Note 4 2 2 2 2 2" xfId="1101"/>
    <cellStyle name="Note 4 2 2 2 3" xfId="1102"/>
    <cellStyle name="Note 4 2 2 3" xfId="1103"/>
    <cellStyle name="Note 4 2 2 3 2" xfId="1104"/>
    <cellStyle name="Note 4 2 2 4" xfId="1105"/>
    <cellStyle name="Note 4 2 3" xfId="1106"/>
    <cellStyle name="Note 4 2 3 2" xfId="1107"/>
    <cellStyle name="Note 4 2 3 2 2" xfId="1108"/>
    <cellStyle name="Note 4 2 3 3" xfId="1109"/>
    <cellStyle name="Note 4 2 4" xfId="1110"/>
    <cellStyle name="Note 4 2 4 2" xfId="1111"/>
    <cellStyle name="Note 4 2 5" xfId="1112"/>
    <cellStyle name="Note 4 3" xfId="1113"/>
    <cellStyle name="Note 4 3 2" xfId="1114"/>
    <cellStyle name="Note 4 3 2 2" xfId="1115"/>
    <cellStyle name="Note 4 3 2 2 2" xfId="1116"/>
    <cellStyle name="Note 4 3 2 2 2 2" xfId="1117"/>
    <cellStyle name="Note 4 3 2 2 3" xfId="1118"/>
    <cellStyle name="Note 4 3 2 3" xfId="1119"/>
    <cellStyle name="Note 4 3 2 3 2" xfId="1120"/>
    <cellStyle name="Note 4 3 2 4" xfId="1121"/>
    <cellStyle name="Note 4 3 3" xfId="1122"/>
    <cellStyle name="Note 4 3 3 2" xfId="1123"/>
    <cellStyle name="Note 4 3 3 2 2" xfId="1124"/>
    <cellStyle name="Note 4 3 3 3" xfId="1125"/>
    <cellStyle name="Note 4 3 4" xfId="1126"/>
    <cellStyle name="Note 4 3 4 2" xfId="1127"/>
    <cellStyle name="Note 4 3 5" xfId="1128"/>
    <cellStyle name="Note 4 4" xfId="1129"/>
    <cellStyle name="Note 4 4 2" xfId="1130"/>
    <cellStyle name="Note 4 4 2 2" xfId="1131"/>
    <cellStyle name="Note 4 4 2 2 2" xfId="1132"/>
    <cellStyle name="Note 4 4 2 2 2 2" xfId="1133"/>
    <cellStyle name="Note 4 4 2 2 3" xfId="1134"/>
    <cellStyle name="Note 4 4 2 3" xfId="1135"/>
    <cellStyle name="Note 4 4 2 3 2" xfId="1136"/>
    <cellStyle name="Note 4 4 2 4" xfId="1137"/>
    <cellStyle name="Note 4 4 3" xfId="1138"/>
    <cellStyle name="Note 4 4 3 2" xfId="1139"/>
    <cellStyle name="Note 4 4 3 2 2" xfId="1140"/>
    <cellStyle name="Note 4 4 3 3" xfId="1141"/>
    <cellStyle name="Note 4 4 4" xfId="1142"/>
    <cellStyle name="Note 4 4 4 2" xfId="1143"/>
    <cellStyle name="Note 4 4 5" xfId="1144"/>
    <cellStyle name="Note 4 5" xfId="1145"/>
    <cellStyle name="Note 4 5 2" xfId="1146"/>
    <cellStyle name="Note 4 5 2 2" xfId="1147"/>
    <cellStyle name="Note 4 5 2 2 2" xfId="1148"/>
    <cellStyle name="Note 4 5 2 2 2 2" xfId="1149"/>
    <cellStyle name="Note 4 5 2 2 3" xfId="1150"/>
    <cellStyle name="Note 4 5 2 3" xfId="1151"/>
    <cellStyle name="Note 4 5 2 3 2" xfId="1152"/>
    <cellStyle name="Note 4 5 2 4" xfId="1153"/>
    <cellStyle name="Note 4 5 3" xfId="1154"/>
    <cellStyle name="Note 4 5 3 2" xfId="1155"/>
    <cellStyle name="Note 4 5 3 2 2" xfId="1156"/>
    <cellStyle name="Note 4 5 3 3" xfId="1157"/>
    <cellStyle name="Note 4 5 4" xfId="1158"/>
    <cellStyle name="Note 4 5 4 2" xfId="1159"/>
    <cellStyle name="Note 4 5 5" xfId="1160"/>
    <cellStyle name="Note 4 6" xfId="1161"/>
    <cellStyle name="Note 4 6 2" xfId="1162"/>
    <cellStyle name="Note 4 6 2 2" xfId="1163"/>
    <cellStyle name="Note 4 6 2 2 2" xfId="1164"/>
    <cellStyle name="Note 4 6 2 2 2 2" xfId="1165"/>
    <cellStyle name="Note 4 6 2 2 3" xfId="1166"/>
    <cellStyle name="Note 4 6 2 3" xfId="1167"/>
    <cellStyle name="Note 4 6 2 3 2" xfId="1168"/>
    <cellStyle name="Note 4 6 2 4" xfId="1169"/>
    <cellStyle name="Note 4 6 3" xfId="1170"/>
    <cellStyle name="Note 4 6 3 2" xfId="1171"/>
    <cellStyle name="Note 4 6 3 2 2" xfId="1172"/>
    <cellStyle name="Note 4 6 3 3" xfId="1173"/>
    <cellStyle name="Note 4 6 4" xfId="1174"/>
    <cellStyle name="Note 4 6 4 2" xfId="1175"/>
    <cellStyle name="Note 4 6 5" xfId="1176"/>
    <cellStyle name="Note 4 7" xfId="1177"/>
    <cellStyle name="Note 4 7 2" xfId="1178"/>
    <cellStyle name="Note 4 7 2 2" xfId="1179"/>
    <cellStyle name="Note 4 7 2 2 2" xfId="1180"/>
    <cellStyle name="Note 4 7 2 2 2 2" xfId="1181"/>
    <cellStyle name="Note 4 7 2 2 3" xfId="1182"/>
    <cellStyle name="Note 4 7 2 3" xfId="1183"/>
    <cellStyle name="Note 4 7 2 3 2" xfId="1184"/>
    <cellStyle name="Note 4 7 2 4" xfId="1185"/>
    <cellStyle name="Note 4 7 3" xfId="1186"/>
    <cellStyle name="Note 4 7 3 2" xfId="1187"/>
    <cellStyle name="Note 4 7 3 2 2" xfId="1188"/>
    <cellStyle name="Note 4 7 3 3" xfId="1189"/>
    <cellStyle name="Note 4 7 4" xfId="1190"/>
    <cellStyle name="Note 4 7 4 2" xfId="1191"/>
    <cellStyle name="Note 4 7 5" xfId="1192"/>
    <cellStyle name="Note 4 8" xfId="1193"/>
    <cellStyle name="Note 4 8 2" xfId="1194"/>
    <cellStyle name="Note 4 8 2 2" xfId="1195"/>
    <cellStyle name="Note 4 8 2 2 2" xfId="1196"/>
    <cellStyle name="Note 4 8 2 2 2 2" xfId="1197"/>
    <cellStyle name="Note 4 8 2 2 3" xfId="1198"/>
    <cellStyle name="Note 4 8 2 3" xfId="1199"/>
    <cellStyle name="Note 4 8 2 3 2" xfId="1200"/>
    <cellStyle name="Note 4 8 2 4" xfId="1201"/>
    <cellStyle name="Note 4 8 3" xfId="1202"/>
    <cellStyle name="Note 4 8 3 2" xfId="1203"/>
    <cellStyle name="Note 4 8 3 2 2" xfId="1204"/>
    <cellStyle name="Note 4 8 3 3" xfId="1205"/>
    <cellStyle name="Note 4 8 4" xfId="1206"/>
    <cellStyle name="Note 4 8 4 2" xfId="1207"/>
    <cellStyle name="Note 4 8 5" xfId="1208"/>
    <cellStyle name="Note 5" xfId="1209"/>
    <cellStyle name="Note 5 2" xfId="1210"/>
    <cellStyle name="Note 5 2 2" xfId="1211"/>
    <cellStyle name="Note 5 2 2 2" xfId="1212"/>
    <cellStyle name="Note 5 2 2 2 2" xfId="1213"/>
    <cellStyle name="Note 5 2 2 2 2 2" xfId="1214"/>
    <cellStyle name="Note 5 2 2 2 3" xfId="1215"/>
    <cellStyle name="Note 5 2 2 3" xfId="1216"/>
    <cellStyle name="Note 5 2 2 3 2" xfId="1217"/>
    <cellStyle name="Note 5 2 2 4" xfId="1218"/>
    <cellStyle name="Note 5 2 3" xfId="1219"/>
    <cellStyle name="Note 5 2 3 2" xfId="1220"/>
    <cellStyle name="Note 5 2 3 2 2" xfId="1221"/>
    <cellStyle name="Note 5 2 3 3" xfId="1222"/>
    <cellStyle name="Note 5 2 4" xfId="1223"/>
    <cellStyle name="Note 5 2 4 2" xfId="1224"/>
    <cellStyle name="Note 5 2 5" xfId="1225"/>
    <cellStyle name="Note 5 3" xfId="1226"/>
    <cellStyle name="Note 5 3 2" xfId="1227"/>
    <cellStyle name="Note 5 3 2 2" xfId="1228"/>
    <cellStyle name="Note 5 3 2 2 2" xfId="1229"/>
    <cellStyle name="Note 5 3 2 2 2 2" xfId="1230"/>
    <cellStyle name="Note 5 3 2 2 3" xfId="1231"/>
    <cellStyle name="Note 5 3 2 3" xfId="1232"/>
    <cellStyle name="Note 5 3 2 3 2" xfId="1233"/>
    <cellStyle name="Note 5 3 2 4" xfId="1234"/>
    <cellStyle name="Note 5 3 3" xfId="1235"/>
    <cellStyle name="Note 5 3 3 2" xfId="1236"/>
    <cellStyle name="Note 5 3 3 2 2" xfId="1237"/>
    <cellStyle name="Note 5 3 3 3" xfId="1238"/>
    <cellStyle name="Note 5 3 4" xfId="1239"/>
    <cellStyle name="Note 5 3 4 2" xfId="1240"/>
    <cellStyle name="Note 5 3 5" xfId="1241"/>
    <cellStyle name="Note 5 4" xfId="1242"/>
    <cellStyle name="Note 5 4 2" xfId="1243"/>
    <cellStyle name="Note 5 4 2 2" xfId="1244"/>
    <cellStyle name="Note 5 4 2 2 2" xfId="1245"/>
    <cellStyle name="Note 5 4 2 2 2 2" xfId="1246"/>
    <cellStyle name="Note 5 4 2 2 3" xfId="1247"/>
    <cellStyle name="Note 5 4 2 3" xfId="1248"/>
    <cellStyle name="Note 5 4 2 3 2" xfId="1249"/>
    <cellStyle name="Note 5 4 2 4" xfId="1250"/>
    <cellStyle name="Note 5 4 3" xfId="1251"/>
    <cellStyle name="Note 5 4 3 2" xfId="1252"/>
    <cellStyle name="Note 5 4 3 2 2" xfId="1253"/>
    <cellStyle name="Note 5 4 3 3" xfId="1254"/>
    <cellStyle name="Note 5 4 4" xfId="1255"/>
    <cellStyle name="Note 5 4 4 2" xfId="1256"/>
    <cellStyle name="Note 5 4 5" xfId="1257"/>
    <cellStyle name="Note 5 5" xfId="1258"/>
    <cellStyle name="Note 5 5 2" xfId="1259"/>
    <cellStyle name="Note 5 5 2 2" xfId="1260"/>
    <cellStyle name="Note 5 5 2 2 2" xfId="1261"/>
    <cellStyle name="Note 5 5 2 2 2 2" xfId="1262"/>
    <cellStyle name="Note 5 5 2 2 3" xfId="1263"/>
    <cellStyle name="Note 5 5 2 3" xfId="1264"/>
    <cellStyle name="Note 5 5 2 3 2" xfId="1265"/>
    <cellStyle name="Note 5 5 2 4" xfId="1266"/>
    <cellStyle name="Note 5 5 3" xfId="1267"/>
    <cellStyle name="Note 5 5 3 2" xfId="1268"/>
    <cellStyle name="Note 5 5 3 2 2" xfId="1269"/>
    <cellStyle name="Note 5 5 3 3" xfId="1270"/>
    <cellStyle name="Note 5 5 4" xfId="1271"/>
    <cellStyle name="Note 5 5 4 2" xfId="1272"/>
    <cellStyle name="Note 5 5 5" xfId="1273"/>
    <cellStyle name="Note 5 6" xfId="1274"/>
    <cellStyle name="Note 5 6 2" xfId="1275"/>
    <cellStyle name="Note 5 6 2 2" xfId="1276"/>
    <cellStyle name="Note 5 6 2 2 2" xfId="1277"/>
    <cellStyle name="Note 5 6 2 2 2 2" xfId="1278"/>
    <cellStyle name="Note 5 6 2 2 3" xfId="1279"/>
    <cellStyle name="Note 5 6 2 3" xfId="1280"/>
    <cellStyle name="Note 5 6 2 3 2" xfId="1281"/>
    <cellStyle name="Note 5 6 2 4" xfId="1282"/>
    <cellStyle name="Note 5 6 3" xfId="1283"/>
    <cellStyle name="Note 5 6 3 2" xfId="1284"/>
    <cellStyle name="Note 5 6 3 2 2" xfId="1285"/>
    <cellStyle name="Note 5 6 3 3" xfId="1286"/>
    <cellStyle name="Note 5 6 4" xfId="1287"/>
    <cellStyle name="Note 5 6 4 2" xfId="1288"/>
    <cellStyle name="Note 5 6 5" xfId="1289"/>
    <cellStyle name="Note 5 7" xfId="1290"/>
    <cellStyle name="Note 5 7 2" xfId="1291"/>
    <cellStyle name="Note 5 7 2 2" xfId="1292"/>
    <cellStyle name="Note 5 7 2 2 2" xfId="1293"/>
    <cellStyle name="Note 5 7 2 2 2 2" xfId="1294"/>
    <cellStyle name="Note 5 7 2 2 3" xfId="1295"/>
    <cellStyle name="Note 5 7 2 3" xfId="1296"/>
    <cellStyle name="Note 5 7 2 3 2" xfId="1297"/>
    <cellStyle name="Note 5 7 2 4" xfId="1298"/>
    <cellStyle name="Note 5 7 3" xfId="1299"/>
    <cellStyle name="Note 5 7 3 2" xfId="1300"/>
    <cellStyle name="Note 5 7 3 2 2" xfId="1301"/>
    <cellStyle name="Note 5 7 3 3" xfId="1302"/>
    <cellStyle name="Note 5 7 4" xfId="1303"/>
    <cellStyle name="Note 5 7 4 2" xfId="1304"/>
    <cellStyle name="Note 5 7 5" xfId="1305"/>
    <cellStyle name="Note 5 8" xfId="1306"/>
    <cellStyle name="Note 5 8 2" xfId="1307"/>
    <cellStyle name="Note 5 8 2 2" xfId="1308"/>
    <cellStyle name="Note 5 8 2 2 2" xfId="1309"/>
    <cellStyle name="Note 5 8 2 2 2 2" xfId="1310"/>
    <cellStyle name="Note 5 8 2 2 3" xfId="1311"/>
    <cellStyle name="Note 5 8 2 3" xfId="1312"/>
    <cellStyle name="Note 5 8 2 3 2" xfId="1313"/>
    <cellStyle name="Note 5 8 2 4" xfId="1314"/>
    <cellStyle name="Note 5 8 3" xfId="1315"/>
    <cellStyle name="Note 5 8 3 2" xfId="1316"/>
    <cellStyle name="Note 5 8 3 2 2" xfId="1317"/>
    <cellStyle name="Note 5 8 3 3" xfId="1318"/>
    <cellStyle name="Note 5 8 4" xfId="1319"/>
    <cellStyle name="Note 5 8 4 2" xfId="1320"/>
    <cellStyle name="Note 5 8 5" xfId="1321"/>
    <cellStyle name="Note 6 2" xfId="1322"/>
    <cellStyle name="Note 6 2 2" xfId="1323"/>
    <cellStyle name="Note 6 2 2 2" xfId="1324"/>
    <cellStyle name="Note 6 2 2 2 2" xfId="1325"/>
    <cellStyle name="Note 6 2 2 2 2 2" xfId="1326"/>
    <cellStyle name="Note 6 2 2 2 3" xfId="1327"/>
    <cellStyle name="Note 6 2 2 3" xfId="1328"/>
    <cellStyle name="Note 6 2 2 3 2" xfId="1329"/>
    <cellStyle name="Note 6 2 2 4" xfId="1330"/>
    <cellStyle name="Note 6 2 3" xfId="1331"/>
    <cellStyle name="Note 6 2 3 2" xfId="1332"/>
    <cellStyle name="Note 6 2 3 2 2" xfId="1333"/>
    <cellStyle name="Note 6 2 3 3" xfId="1334"/>
    <cellStyle name="Note 6 2 4" xfId="1335"/>
    <cellStyle name="Note 6 2 4 2" xfId="1336"/>
    <cellStyle name="Note 6 2 5" xfId="1337"/>
    <cellStyle name="Note 6 3" xfId="1338"/>
    <cellStyle name="Note 6 3 2" xfId="1339"/>
    <cellStyle name="Note 6 3 2 2" xfId="1340"/>
    <cellStyle name="Note 6 3 2 2 2" xfId="1341"/>
    <cellStyle name="Note 6 3 2 2 2 2" xfId="1342"/>
    <cellStyle name="Note 6 3 2 2 3" xfId="1343"/>
    <cellStyle name="Note 6 3 2 3" xfId="1344"/>
    <cellStyle name="Note 6 3 2 3 2" xfId="1345"/>
    <cellStyle name="Note 6 3 2 4" xfId="1346"/>
    <cellStyle name="Note 6 3 3" xfId="1347"/>
    <cellStyle name="Note 6 3 3 2" xfId="1348"/>
    <cellStyle name="Note 6 3 3 2 2" xfId="1349"/>
    <cellStyle name="Note 6 3 3 3" xfId="1350"/>
    <cellStyle name="Note 6 3 4" xfId="1351"/>
    <cellStyle name="Note 6 3 4 2" xfId="1352"/>
    <cellStyle name="Note 6 3 5" xfId="1353"/>
    <cellStyle name="Note 6 4" xfId="1354"/>
    <cellStyle name="Note 6 4 2" xfId="1355"/>
    <cellStyle name="Note 6 4 2 2" xfId="1356"/>
    <cellStyle name="Note 6 4 2 2 2" xfId="1357"/>
    <cellStyle name="Note 6 4 2 2 2 2" xfId="1358"/>
    <cellStyle name="Note 6 4 2 2 3" xfId="1359"/>
    <cellStyle name="Note 6 4 2 3" xfId="1360"/>
    <cellStyle name="Note 6 4 2 3 2" xfId="1361"/>
    <cellStyle name="Note 6 4 2 4" xfId="1362"/>
    <cellStyle name="Note 6 4 3" xfId="1363"/>
    <cellStyle name="Note 6 4 3 2" xfId="1364"/>
    <cellStyle name="Note 6 4 3 2 2" xfId="1365"/>
    <cellStyle name="Note 6 4 3 3" xfId="1366"/>
    <cellStyle name="Note 6 4 4" xfId="1367"/>
    <cellStyle name="Note 6 4 4 2" xfId="1368"/>
    <cellStyle name="Note 6 4 5" xfId="1369"/>
    <cellStyle name="Note 6 5" xfId="1370"/>
    <cellStyle name="Note 6 5 2" xfId="1371"/>
    <cellStyle name="Note 6 5 2 2" xfId="1372"/>
    <cellStyle name="Note 6 5 2 2 2" xfId="1373"/>
    <cellStyle name="Note 6 5 2 2 2 2" xfId="1374"/>
    <cellStyle name="Note 6 5 2 2 3" xfId="1375"/>
    <cellStyle name="Note 6 5 2 3" xfId="1376"/>
    <cellStyle name="Note 6 5 2 3 2" xfId="1377"/>
    <cellStyle name="Note 6 5 2 4" xfId="1378"/>
    <cellStyle name="Note 6 5 3" xfId="1379"/>
    <cellStyle name="Note 6 5 3 2" xfId="1380"/>
    <cellStyle name="Note 6 5 3 2 2" xfId="1381"/>
    <cellStyle name="Note 6 5 3 3" xfId="1382"/>
    <cellStyle name="Note 6 5 4" xfId="1383"/>
    <cellStyle name="Note 6 5 4 2" xfId="1384"/>
    <cellStyle name="Note 6 5 5" xfId="1385"/>
    <cellStyle name="Note 6 6" xfId="1386"/>
    <cellStyle name="Note 6 6 2" xfId="1387"/>
    <cellStyle name="Note 6 6 2 2" xfId="1388"/>
    <cellStyle name="Note 6 6 2 2 2" xfId="1389"/>
    <cellStyle name="Note 6 6 2 2 2 2" xfId="1390"/>
    <cellStyle name="Note 6 6 2 2 3" xfId="1391"/>
    <cellStyle name="Note 6 6 2 3" xfId="1392"/>
    <cellStyle name="Note 6 6 2 3 2" xfId="1393"/>
    <cellStyle name="Note 6 6 2 4" xfId="1394"/>
    <cellStyle name="Note 6 6 3" xfId="1395"/>
    <cellStyle name="Note 6 6 3 2" xfId="1396"/>
    <cellStyle name="Note 6 6 3 2 2" xfId="1397"/>
    <cellStyle name="Note 6 6 3 3" xfId="1398"/>
    <cellStyle name="Note 6 6 4" xfId="1399"/>
    <cellStyle name="Note 6 6 4 2" xfId="1400"/>
    <cellStyle name="Note 6 6 5" xfId="1401"/>
    <cellStyle name="Note 6 7" xfId="1402"/>
    <cellStyle name="Note 6 7 2" xfId="1403"/>
    <cellStyle name="Note 6 7 2 2" xfId="1404"/>
    <cellStyle name="Note 6 7 2 2 2" xfId="1405"/>
    <cellStyle name="Note 6 7 2 2 2 2" xfId="1406"/>
    <cellStyle name="Note 6 7 2 2 3" xfId="1407"/>
    <cellStyle name="Note 6 7 2 3" xfId="1408"/>
    <cellStyle name="Note 6 7 2 3 2" xfId="1409"/>
    <cellStyle name="Note 6 7 2 4" xfId="1410"/>
    <cellStyle name="Note 6 7 3" xfId="1411"/>
    <cellStyle name="Note 6 7 3 2" xfId="1412"/>
    <cellStyle name="Note 6 7 3 2 2" xfId="1413"/>
    <cellStyle name="Note 6 7 3 3" xfId="1414"/>
    <cellStyle name="Note 6 7 4" xfId="1415"/>
    <cellStyle name="Note 6 7 4 2" xfId="1416"/>
    <cellStyle name="Note 6 7 5" xfId="1417"/>
    <cellStyle name="Note 6 8" xfId="1418"/>
    <cellStyle name="Note 6 8 2" xfId="1419"/>
    <cellStyle name="Note 6 8 2 2" xfId="1420"/>
    <cellStyle name="Note 6 8 2 2 2" xfId="1421"/>
    <cellStyle name="Note 6 8 2 2 2 2" xfId="1422"/>
    <cellStyle name="Note 6 8 2 2 3" xfId="1423"/>
    <cellStyle name="Note 6 8 2 3" xfId="1424"/>
    <cellStyle name="Note 6 8 2 3 2" xfId="1425"/>
    <cellStyle name="Note 6 8 2 4" xfId="1426"/>
    <cellStyle name="Note 6 8 3" xfId="1427"/>
    <cellStyle name="Note 6 8 3 2" xfId="1428"/>
    <cellStyle name="Note 6 8 3 2 2" xfId="1429"/>
    <cellStyle name="Note 6 8 3 3" xfId="1430"/>
    <cellStyle name="Note 6 8 4" xfId="1431"/>
    <cellStyle name="Note 6 8 4 2" xfId="1432"/>
    <cellStyle name="Note 6 8 5" xfId="1433"/>
    <cellStyle name="Note 7 2" xfId="1434"/>
    <cellStyle name="Note 7 2 2" xfId="1435"/>
    <cellStyle name="Note 7 2 2 2" xfId="1436"/>
    <cellStyle name="Note 7 2 2 2 2" xfId="1437"/>
    <cellStyle name="Note 7 2 2 2 2 2" xfId="1438"/>
    <cellStyle name="Note 7 2 2 2 3" xfId="1439"/>
    <cellStyle name="Note 7 2 2 3" xfId="1440"/>
    <cellStyle name="Note 7 2 2 3 2" xfId="1441"/>
    <cellStyle name="Note 7 2 2 4" xfId="1442"/>
    <cellStyle name="Note 7 2 3" xfId="1443"/>
    <cellStyle name="Note 7 2 3 2" xfId="1444"/>
    <cellStyle name="Note 7 2 3 2 2" xfId="1445"/>
    <cellStyle name="Note 7 2 3 3" xfId="1446"/>
    <cellStyle name="Note 7 2 4" xfId="1447"/>
    <cellStyle name="Note 7 2 4 2" xfId="1448"/>
    <cellStyle name="Note 7 2 5" xfId="1449"/>
    <cellStyle name="Note 7 3" xfId="1450"/>
    <cellStyle name="Note 7 3 2" xfId="1451"/>
    <cellStyle name="Note 7 3 2 2" xfId="1452"/>
    <cellStyle name="Note 7 3 2 2 2" xfId="1453"/>
    <cellStyle name="Note 7 3 2 2 2 2" xfId="1454"/>
    <cellStyle name="Note 7 3 2 2 3" xfId="1455"/>
    <cellStyle name="Note 7 3 2 3" xfId="1456"/>
    <cellStyle name="Note 7 3 2 3 2" xfId="1457"/>
    <cellStyle name="Note 7 3 2 4" xfId="1458"/>
    <cellStyle name="Note 7 3 3" xfId="1459"/>
    <cellStyle name="Note 7 3 3 2" xfId="1460"/>
    <cellStyle name="Note 7 3 3 2 2" xfId="1461"/>
    <cellStyle name="Note 7 3 3 3" xfId="1462"/>
    <cellStyle name="Note 7 3 4" xfId="1463"/>
    <cellStyle name="Note 7 3 4 2" xfId="1464"/>
    <cellStyle name="Note 7 3 5" xfId="1465"/>
    <cellStyle name="Note 7 4" xfId="1466"/>
    <cellStyle name="Note 7 4 2" xfId="1467"/>
    <cellStyle name="Note 7 4 2 2" xfId="1468"/>
    <cellStyle name="Note 7 4 2 2 2" xfId="1469"/>
    <cellStyle name="Note 7 4 2 2 2 2" xfId="1470"/>
    <cellStyle name="Note 7 4 2 2 3" xfId="1471"/>
    <cellStyle name="Note 7 4 2 3" xfId="1472"/>
    <cellStyle name="Note 7 4 2 3 2" xfId="1473"/>
    <cellStyle name="Note 7 4 2 4" xfId="1474"/>
    <cellStyle name="Note 7 4 3" xfId="1475"/>
    <cellStyle name="Note 7 4 3 2" xfId="1476"/>
    <cellStyle name="Note 7 4 3 2 2" xfId="1477"/>
    <cellStyle name="Note 7 4 3 3" xfId="1478"/>
    <cellStyle name="Note 7 4 4" xfId="1479"/>
    <cellStyle name="Note 7 4 4 2" xfId="1480"/>
    <cellStyle name="Note 7 4 5" xfId="1481"/>
    <cellStyle name="Note 7 5" xfId="1482"/>
    <cellStyle name="Note 7 5 2" xfId="1483"/>
    <cellStyle name="Note 7 5 2 2" xfId="1484"/>
    <cellStyle name="Note 7 5 2 2 2" xfId="1485"/>
    <cellStyle name="Note 7 5 2 2 2 2" xfId="1486"/>
    <cellStyle name="Note 7 5 2 2 3" xfId="1487"/>
    <cellStyle name="Note 7 5 2 3" xfId="1488"/>
    <cellStyle name="Note 7 5 2 3 2" xfId="1489"/>
    <cellStyle name="Note 7 5 2 4" xfId="1490"/>
    <cellStyle name="Note 7 5 3" xfId="1491"/>
    <cellStyle name="Note 7 5 3 2" xfId="1492"/>
    <cellStyle name="Note 7 5 3 2 2" xfId="1493"/>
    <cellStyle name="Note 7 5 3 3" xfId="1494"/>
    <cellStyle name="Note 7 5 4" xfId="1495"/>
    <cellStyle name="Note 7 5 4 2" xfId="1496"/>
    <cellStyle name="Note 7 5 5" xfId="1497"/>
    <cellStyle name="Note 7 6" xfId="1498"/>
    <cellStyle name="Note 7 6 2" xfId="1499"/>
    <cellStyle name="Note 7 6 2 2" xfId="1500"/>
    <cellStyle name="Note 7 6 2 2 2" xfId="1501"/>
    <cellStyle name="Note 7 6 2 2 2 2" xfId="1502"/>
    <cellStyle name="Note 7 6 2 2 3" xfId="1503"/>
    <cellStyle name="Note 7 6 2 3" xfId="1504"/>
    <cellStyle name="Note 7 6 2 3 2" xfId="1505"/>
    <cellStyle name="Note 7 6 2 4" xfId="1506"/>
    <cellStyle name="Note 7 6 3" xfId="1507"/>
    <cellStyle name="Note 7 6 3 2" xfId="1508"/>
    <cellStyle name="Note 7 6 3 2 2" xfId="1509"/>
    <cellStyle name="Note 7 6 3 3" xfId="1510"/>
    <cellStyle name="Note 7 6 4" xfId="1511"/>
    <cellStyle name="Note 7 6 4 2" xfId="1512"/>
    <cellStyle name="Note 7 6 5" xfId="1513"/>
    <cellStyle name="Note 7 7" xfId="1514"/>
    <cellStyle name="Note 7 7 2" xfId="1515"/>
    <cellStyle name="Note 7 7 2 2" xfId="1516"/>
    <cellStyle name="Note 7 7 2 2 2" xfId="1517"/>
    <cellStyle name="Note 7 7 2 2 2 2" xfId="1518"/>
    <cellStyle name="Note 7 7 2 2 3" xfId="1519"/>
    <cellStyle name="Note 7 7 2 3" xfId="1520"/>
    <cellStyle name="Note 7 7 2 3 2" xfId="1521"/>
    <cellStyle name="Note 7 7 2 4" xfId="1522"/>
    <cellStyle name="Note 7 7 3" xfId="1523"/>
    <cellStyle name="Note 7 7 3 2" xfId="1524"/>
    <cellStyle name="Note 7 7 3 2 2" xfId="1525"/>
    <cellStyle name="Note 7 7 3 3" xfId="1526"/>
    <cellStyle name="Note 7 7 4" xfId="1527"/>
    <cellStyle name="Note 7 7 4 2" xfId="1528"/>
    <cellStyle name="Note 7 7 5" xfId="1529"/>
    <cellStyle name="Note 7 8" xfId="1530"/>
    <cellStyle name="Note 7 8 2" xfId="1531"/>
    <cellStyle name="Note 7 8 2 2" xfId="1532"/>
    <cellStyle name="Note 7 8 2 2 2" xfId="1533"/>
    <cellStyle name="Note 7 8 2 2 2 2" xfId="1534"/>
    <cellStyle name="Note 7 8 2 2 3" xfId="1535"/>
    <cellStyle name="Note 7 8 2 3" xfId="1536"/>
    <cellStyle name="Note 7 8 2 3 2" xfId="1537"/>
    <cellStyle name="Note 7 8 2 4" xfId="1538"/>
    <cellStyle name="Note 7 8 3" xfId="1539"/>
    <cellStyle name="Note 7 8 3 2" xfId="1540"/>
    <cellStyle name="Note 7 8 3 2 2" xfId="1541"/>
    <cellStyle name="Note 7 8 3 3" xfId="1542"/>
    <cellStyle name="Note 7 8 4" xfId="1543"/>
    <cellStyle name="Note 7 8 4 2" xfId="1544"/>
    <cellStyle name="Note 7 8 5" xfId="1545"/>
    <cellStyle name="Note 8 2" xfId="1546"/>
    <cellStyle name="Note 8 2 2" xfId="1547"/>
    <cellStyle name="Note 8 2 2 2" xfId="1548"/>
    <cellStyle name="Note 8 2 2 2 2" xfId="1549"/>
    <cellStyle name="Note 8 2 2 2 2 2" xfId="1550"/>
    <cellStyle name="Note 8 2 2 2 3" xfId="1551"/>
    <cellStyle name="Note 8 2 2 3" xfId="1552"/>
    <cellStyle name="Note 8 2 2 3 2" xfId="1553"/>
    <cellStyle name="Note 8 2 2 4" xfId="1554"/>
    <cellStyle name="Note 8 2 3" xfId="1555"/>
    <cellStyle name="Note 8 2 3 2" xfId="1556"/>
    <cellStyle name="Note 8 2 3 2 2" xfId="1557"/>
    <cellStyle name="Note 8 2 3 3" xfId="1558"/>
    <cellStyle name="Note 8 2 4" xfId="1559"/>
    <cellStyle name="Note 8 2 4 2" xfId="1560"/>
    <cellStyle name="Note 8 2 5" xfId="1561"/>
    <cellStyle name="Note 8 3" xfId="1562"/>
    <cellStyle name="Note 8 3 2" xfId="1563"/>
    <cellStyle name="Note 8 3 2 2" xfId="1564"/>
    <cellStyle name="Note 8 3 2 2 2" xfId="1565"/>
    <cellStyle name="Note 8 3 2 2 2 2" xfId="1566"/>
    <cellStyle name="Note 8 3 2 2 3" xfId="1567"/>
    <cellStyle name="Note 8 3 2 3" xfId="1568"/>
    <cellStyle name="Note 8 3 2 3 2" xfId="1569"/>
    <cellStyle name="Note 8 3 2 4" xfId="1570"/>
    <cellStyle name="Note 8 3 3" xfId="1571"/>
    <cellStyle name="Note 8 3 3 2" xfId="1572"/>
    <cellStyle name="Note 8 3 3 2 2" xfId="1573"/>
    <cellStyle name="Note 8 3 3 3" xfId="1574"/>
    <cellStyle name="Note 8 3 4" xfId="1575"/>
    <cellStyle name="Note 8 3 4 2" xfId="1576"/>
    <cellStyle name="Note 8 3 5" xfId="1577"/>
    <cellStyle name="Note 8 4" xfId="1578"/>
    <cellStyle name="Note 8 4 2" xfId="1579"/>
    <cellStyle name="Note 8 4 2 2" xfId="1580"/>
    <cellStyle name="Note 8 4 2 2 2" xfId="1581"/>
    <cellStyle name="Note 8 4 2 2 2 2" xfId="1582"/>
    <cellStyle name="Note 8 4 2 2 3" xfId="1583"/>
    <cellStyle name="Note 8 4 2 3" xfId="1584"/>
    <cellStyle name="Note 8 4 2 3 2" xfId="1585"/>
    <cellStyle name="Note 8 4 2 4" xfId="1586"/>
    <cellStyle name="Note 8 4 3" xfId="1587"/>
    <cellStyle name="Note 8 4 3 2" xfId="1588"/>
    <cellStyle name="Note 8 4 3 2 2" xfId="1589"/>
    <cellStyle name="Note 8 4 3 3" xfId="1590"/>
    <cellStyle name="Note 8 4 4" xfId="1591"/>
    <cellStyle name="Note 8 4 4 2" xfId="1592"/>
    <cellStyle name="Note 8 4 5" xfId="1593"/>
    <cellStyle name="Note 8 5" xfId="1594"/>
    <cellStyle name="Note 8 5 2" xfId="1595"/>
    <cellStyle name="Note 8 5 2 2" xfId="1596"/>
    <cellStyle name="Note 8 5 2 2 2" xfId="1597"/>
    <cellStyle name="Note 8 5 2 2 2 2" xfId="1598"/>
    <cellStyle name="Note 8 5 2 2 3" xfId="1599"/>
    <cellStyle name="Note 8 5 2 3" xfId="1600"/>
    <cellStyle name="Note 8 5 2 3 2" xfId="1601"/>
    <cellStyle name="Note 8 5 2 4" xfId="1602"/>
    <cellStyle name="Note 8 5 3" xfId="1603"/>
    <cellStyle name="Note 8 5 3 2" xfId="1604"/>
    <cellStyle name="Note 8 5 3 2 2" xfId="1605"/>
    <cellStyle name="Note 8 5 3 3" xfId="1606"/>
    <cellStyle name="Note 8 5 4" xfId="1607"/>
    <cellStyle name="Note 8 5 4 2" xfId="1608"/>
    <cellStyle name="Note 8 5 5" xfId="1609"/>
    <cellStyle name="Note 8 6" xfId="1610"/>
    <cellStyle name="Note 8 6 2" xfId="1611"/>
    <cellStyle name="Note 8 6 2 2" xfId="1612"/>
    <cellStyle name="Note 8 6 2 2 2" xfId="1613"/>
    <cellStyle name="Note 8 6 2 2 2 2" xfId="1614"/>
    <cellStyle name="Note 8 6 2 2 3" xfId="1615"/>
    <cellStyle name="Note 8 6 2 3" xfId="1616"/>
    <cellStyle name="Note 8 6 2 3 2" xfId="1617"/>
    <cellStyle name="Note 8 6 2 4" xfId="1618"/>
    <cellStyle name="Note 8 6 3" xfId="1619"/>
    <cellStyle name="Note 8 6 3 2" xfId="1620"/>
    <cellStyle name="Note 8 6 3 2 2" xfId="1621"/>
    <cellStyle name="Note 8 6 3 3" xfId="1622"/>
    <cellStyle name="Note 8 6 4" xfId="1623"/>
    <cellStyle name="Note 8 6 4 2" xfId="1624"/>
    <cellStyle name="Note 8 6 5" xfId="1625"/>
    <cellStyle name="Note 8 7" xfId="1626"/>
    <cellStyle name="Note 8 7 2" xfId="1627"/>
    <cellStyle name="Note 8 7 2 2" xfId="1628"/>
    <cellStyle name="Note 8 7 2 2 2" xfId="1629"/>
    <cellStyle name="Note 8 7 2 2 2 2" xfId="1630"/>
    <cellStyle name="Note 8 7 2 2 3" xfId="1631"/>
    <cellStyle name="Note 8 7 2 3" xfId="1632"/>
    <cellStyle name="Note 8 7 2 3 2" xfId="1633"/>
    <cellStyle name="Note 8 7 2 4" xfId="1634"/>
    <cellStyle name="Note 8 7 3" xfId="1635"/>
    <cellStyle name="Note 8 7 3 2" xfId="1636"/>
    <cellStyle name="Note 8 7 3 2 2" xfId="1637"/>
    <cellStyle name="Note 8 7 3 3" xfId="1638"/>
    <cellStyle name="Note 8 7 4" xfId="1639"/>
    <cellStyle name="Note 8 7 4 2" xfId="1640"/>
    <cellStyle name="Note 8 7 5" xfId="1641"/>
    <cellStyle name="Note 8 8" xfId="1642"/>
    <cellStyle name="Note 8 8 2" xfId="1643"/>
    <cellStyle name="Note 8 8 2 2" xfId="1644"/>
    <cellStyle name="Note 8 8 2 2 2" xfId="1645"/>
    <cellStyle name="Note 8 8 2 2 2 2" xfId="1646"/>
    <cellStyle name="Note 8 8 2 2 3" xfId="1647"/>
    <cellStyle name="Note 8 8 2 3" xfId="1648"/>
    <cellStyle name="Note 8 8 2 3 2" xfId="1649"/>
    <cellStyle name="Note 8 8 2 4" xfId="1650"/>
    <cellStyle name="Note 8 8 3" xfId="1651"/>
    <cellStyle name="Note 8 8 3 2" xfId="1652"/>
    <cellStyle name="Note 8 8 3 2 2" xfId="1653"/>
    <cellStyle name="Note 8 8 3 3" xfId="1654"/>
    <cellStyle name="Note 8 8 4" xfId="1655"/>
    <cellStyle name="Note 8 8 4 2" xfId="1656"/>
    <cellStyle name="Note 8 8 5" xfId="1657"/>
    <cellStyle name="Note 9 2" xfId="1658"/>
    <cellStyle name="Note 9 2 2" xfId="1659"/>
    <cellStyle name="Note 9 2 2 2" xfId="1660"/>
    <cellStyle name="Note 9 2 2 2 2" xfId="1661"/>
    <cellStyle name="Note 9 2 2 2 2 2" xfId="1662"/>
    <cellStyle name="Note 9 2 2 2 3" xfId="1663"/>
    <cellStyle name="Note 9 2 2 3" xfId="1664"/>
    <cellStyle name="Note 9 2 2 3 2" xfId="1665"/>
    <cellStyle name="Note 9 2 2 4" xfId="1666"/>
    <cellStyle name="Note 9 2 3" xfId="1667"/>
    <cellStyle name="Note 9 2 3 2" xfId="1668"/>
    <cellStyle name="Note 9 2 3 2 2" xfId="1669"/>
    <cellStyle name="Note 9 2 3 3" xfId="1670"/>
    <cellStyle name="Note 9 2 4" xfId="1671"/>
    <cellStyle name="Note 9 2 4 2" xfId="1672"/>
    <cellStyle name="Note 9 2 5" xfId="1673"/>
    <cellStyle name="Note 9 3" xfId="1674"/>
    <cellStyle name="Note 9 3 2" xfId="1675"/>
    <cellStyle name="Note 9 3 2 2" xfId="1676"/>
    <cellStyle name="Note 9 3 2 2 2" xfId="1677"/>
    <cellStyle name="Note 9 3 2 2 2 2" xfId="1678"/>
    <cellStyle name="Note 9 3 2 2 3" xfId="1679"/>
    <cellStyle name="Note 9 3 2 3" xfId="1680"/>
    <cellStyle name="Note 9 3 2 3 2" xfId="1681"/>
    <cellStyle name="Note 9 3 2 4" xfId="1682"/>
    <cellStyle name="Note 9 3 3" xfId="1683"/>
    <cellStyle name="Note 9 3 3 2" xfId="1684"/>
    <cellStyle name="Note 9 3 3 2 2" xfId="1685"/>
    <cellStyle name="Note 9 3 3 3" xfId="1686"/>
    <cellStyle name="Note 9 3 4" xfId="1687"/>
    <cellStyle name="Note 9 3 4 2" xfId="1688"/>
    <cellStyle name="Note 9 3 5" xfId="1689"/>
    <cellStyle name="Note 9 4" xfId="1690"/>
    <cellStyle name="Note 9 4 2" xfId="1691"/>
    <cellStyle name="Note 9 4 2 2" xfId="1692"/>
    <cellStyle name="Note 9 4 2 2 2" xfId="1693"/>
    <cellStyle name="Note 9 4 2 2 2 2" xfId="1694"/>
    <cellStyle name="Note 9 4 2 2 3" xfId="1695"/>
    <cellStyle name="Note 9 4 2 3" xfId="1696"/>
    <cellStyle name="Note 9 4 2 3 2" xfId="1697"/>
    <cellStyle name="Note 9 4 2 4" xfId="1698"/>
    <cellStyle name="Note 9 4 3" xfId="1699"/>
    <cellStyle name="Note 9 4 3 2" xfId="1700"/>
    <cellStyle name="Note 9 4 3 2 2" xfId="1701"/>
    <cellStyle name="Note 9 4 3 3" xfId="1702"/>
    <cellStyle name="Note 9 4 4" xfId="1703"/>
    <cellStyle name="Note 9 4 4 2" xfId="1704"/>
    <cellStyle name="Note 9 4 5" xfId="1705"/>
    <cellStyle name="Note 9 5" xfId="1706"/>
    <cellStyle name="Note 9 5 2" xfId="1707"/>
    <cellStyle name="Note 9 5 2 2" xfId="1708"/>
    <cellStyle name="Note 9 5 2 2 2" xfId="1709"/>
    <cellStyle name="Note 9 5 2 2 2 2" xfId="1710"/>
    <cellStyle name="Note 9 5 2 2 3" xfId="1711"/>
    <cellStyle name="Note 9 5 2 3" xfId="1712"/>
    <cellStyle name="Note 9 5 2 3 2" xfId="1713"/>
    <cellStyle name="Note 9 5 2 4" xfId="1714"/>
    <cellStyle name="Note 9 5 3" xfId="1715"/>
    <cellStyle name="Note 9 5 3 2" xfId="1716"/>
    <cellStyle name="Note 9 5 3 2 2" xfId="1717"/>
    <cellStyle name="Note 9 5 3 3" xfId="1718"/>
    <cellStyle name="Note 9 5 4" xfId="1719"/>
    <cellStyle name="Note 9 5 4 2" xfId="1720"/>
    <cellStyle name="Note 9 5 5" xfId="1721"/>
    <cellStyle name="Note 9 6" xfId="1722"/>
    <cellStyle name="Note 9 6 2" xfId="1723"/>
    <cellStyle name="Note 9 6 2 2" xfId="1724"/>
    <cellStyle name="Note 9 6 2 2 2" xfId="1725"/>
    <cellStyle name="Note 9 6 2 2 2 2" xfId="1726"/>
    <cellStyle name="Note 9 6 2 2 3" xfId="1727"/>
    <cellStyle name="Note 9 6 2 3" xfId="1728"/>
    <cellStyle name="Note 9 6 2 3 2" xfId="1729"/>
    <cellStyle name="Note 9 6 2 4" xfId="1730"/>
    <cellStyle name="Note 9 6 3" xfId="1731"/>
    <cellStyle name="Note 9 6 3 2" xfId="1732"/>
    <cellStyle name="Note 9 6 3 2 2" xfId="1733"/>
    <cellStyle name="Note 9 6 3 3" xfId="1734"/>
    <cellStyle name="Note 9 6 4" xfId="1735"/>
    <cellStyle name="Note 9 6 4 2" xfId="1736"/>
    <cellStyle name="Note 9 6 5" xfId="1737"/>
    <cellStyle name="Note 9 7" xfId="1738"/>
    <cellStyle name="Note 9 7 2" xfId="1739"/>
    <cellStyle name="Note 9 7 2 2" xfId="1740"/>
    <cellStyle name="Note 9 7 2 2 2" xfId="1741"/>
    <cellStyle name="Note 9 7 2 2 2 2" xfId="1742"/>
    <cellStyle name="Note 9 7 2 2 3" xfId="1743"/>
    <cellStyle name="Note 9 7 2 3" xfId="1744"/>
    <cellStyle name="Note 9 7 2 3 2" xfId="1745"/>
    <cellStyle name="Note 9 7 2 4" xfId="1746"/>
    <cellStyle name="Note 9 7 3" xfId="1747"/>
    <cellStyle name="Note 9 7 3 2" xfId="1748"/>
    <cellStyle name="Note 9 7 3 2 2" xfId="1749"/>
    <cellStyle name="Note 9 7 3 3" xfId="1750"/>
    <cellStyle name="Note 9 7 4" xfId="1751"/>
    <cellStyle name="Note 9 7 4 2" xfId="1752"/>
    <cellStyle name="Note 9 7 5" xfId="1753"/>
    <cellStyle name="Note 9 8" xfId="1754"/>
    <cellStyle name="Note 9 8 2" xfId="1755"/>
    <cellStyle name="Note 9 8 2 2" xfId="1756"/>
    <cellStyle name="Note 9 8 2 2 2" xfId="1757"/>
    <cellStyle name="Note 9 8 2 2 2 2" xfId="1758"/>
    <cellStyle name="Note 9 8 2 2 3" xfId="1759"/>
    <cellStyle name="Note 9 8 2 3" xfId="1760"/>
    <cellStyle name="Note 9 8 2 3 2" xfId="1761"/>
    <cellStyle name="Note 9 8 2 4" xfId="1762"/>
    <cellStyle name="Note 9 8 3" xfId="1763"/>
    <cellStyle name="Note 9 8 3 2" xfId="1764"/>
    <cellStyle name="Note 9 8 3 2 2" xfId="1765"/>
    <cellStyle name="Note 9 8 3 3" xfId="1766"/>
    <cellStyle name="Note 9 8 4" xfId="1767"/>
    <cellStyle name="Note 9 8 4 2" xfId="1768"/>
    <cellStyle name="Note 9 8 5" xfId="1769"/>
    <cellStyle name="notes" xfId="1770"/>
    <cellStyle name="Otsikko" xfId="1771"/>
    <cellStyle name="Otsikko 1" xfId="1772"/>
    <cellStyle name="Otsikko 2" xfId="1773"/>
    <cellStyle name="Otsikko 3" xfId="1774"/>
    <cellStyle name="Otsikko 4" xfId="1775"/>
    <cellStyle name="Output 2" xfId="1776"/>
    <cellStyle name="Output 3" xfId="1777"/>
    <cellStyle name="Output 4" xfId="1778"/>
    <cellStyle name="Output 5" xfId="1779"/>
    <cellStyle name="Percent [2]" xfId="1780"/>
    <cellStyle name="Percent 2" xfId="1781"/>
    <cellStyle name="Percent 2 2" xfId="1782"/>
    <cellStyle name="Percent 2 2 2" xfId="1783"/>
    <cellStyle name="Percent 2 3" xfId="1784"/>
    <cellStyle name="Percent 3" xfId="1785"/>
    <cellStyle name="Percent 3 2" xfId="1786"/>
    <cellStyle name="Percent 4" xfId="1787"/>
    <cellStyle name="Percent 5" xfId="1788"/>
    <cellStyle name="Percent 6" xfId="1789"/>
    <cellStyle name="Percent 7" xfId="1790"/>
    <cellStyle name="Prozent_SubCatperStud" xfId="1791"/>
    <cellStyle name="row" xfId="1792"/>
    <cellStyle name="RowCodes" xfId="1793"/>
    <cellStyle name="Row-Col Headings" xfId="1794"/>
    <cellStyle name="RowTitles" xfId="1795"/>
    <cellStyle name="RowTitles1-Detail" xfId="1796"/>
    <cellStyle name="RowTitles-Col2" xfId="1797"/>
    <cellStyle name="RowTitles-Detail" xfId="1798"/>
    <cellStyle name="Selittävä teksti" xfId="1799"/>
    <cellStyle name="semestre" xfId="1800"/>
    <cellStyle name="Standaard_Blad1" xfId="1801"/>
    <cellStyle name="Standard_DIAGRAM" xfId="1802"/>
    <cellStyle name="style1475812364537" xfId="1862"/>
    <cellStyle name="style1475812364553" xfId="1863"/>
    <cellStyle name="Sub-titles" xfId="1803"/>
    <cellStyle name="Sub-titles Cols" xfId="1804"/>
    <cellStyle name="Sub-titles rows" xfId="1805"/>
    <cellStyle name="Syöttö" xfId="1806"/>
    <cellStyle name="Table No." xfId="1807"/>
    <cellStyle name="Table Title" xfId="1808"/>
    <cellStyle name="Tarkistussolu" xfId="1809"/>
    <cellStyle name="temp" xfId="1810"/>
    <cellStyle name="tête chapitre" xfId="1811"/>
    <cellStyle name="TEXT" xfId="1812"/>
    <cellStyle name="Title 2" xfId="1813"/>
    <cellStyle name="Title 3" xfId="1814"/>
    <cellStyle name="Title 4" xfId="1815"/>
    <cellStyle name="Title 5" xfId="1816"/>
    <cellStyle name="title1" xfId="1817"/>
    <cellStyle name="Titles" xfId="1818"/>
    <cellStyle name="titre" xfId="1819"/>
    <cellStyle name="Total 2" xfId="1820"/>
    <cellStyle name="Total 3" xfId="1821"/>
    <cellStyle name="Total 4" xfId="1822"/>
    <cellStyle name="Total 5" xfId="1823"/>
    <cellStyle name="Tulostus" xfId="1824"/>
    <cellStyle name="Tusental (0)_Blad2" xfId="1825"/>
    <cellStyle name="Tusental 2" xfId="1826"/>
    <cellStyle name="Tusental_Blad2" xfId="1827"/>
    <cellStyle name="Valuta (0)_Blad2" xfId="1828"/>
    <cellStyle name="Valuta_Blad2" xfId="1829"/>
    <cellStyle name="Varoitusteksti" xfId="1830"/>
    <cellStyle name="Währung [0]_DIAGRAM" xfId="1831"/>
    <cellStyle name="Währung_DIAGRAM" xfId="1832"/>
    <cellStyle name="Warning Text 2" xfId="1833"/>
    <cellStyle name="Warning Text 3" xfId="1834"/>
    <cellStyle name="Warning Text 4" xfId="1835"/>
    <cellStyle name="Warning Text 5" xfId="1836"/>
    <cellStyle name="Wrapped" xfId="1837"/>
    <cellStyle name="アクセント 1" xfId="1838"/>
    <cellStyle name="アクセント 2" xfId="1839"/>
    <cellStyle name="アクセント 3" xfId="1840"/>
    <cellStyle name="アクセント 4" xfId="1841"/>
    <cellStyle name="アクセント 5" xfId="1842"/>
    <cellStyle name="アクセント 6" xfId="1843"/>
    <cellStyle name="タイトル" xfId="1844"/>
    <cellStyle name="チェック セル" xfId="1845"/>
    <cellStyle name="どちらでもない" xfId="1846"/>
    <cellStyle name="メモ" xfId="1847"/>
    <cellStyle name="リンク セル" xfId="1848"/>
    <cellStyle name="표준_T_A8(통계청_검증결과)" xfId="1849"/>
    <cellStyle name="入力" xfId="1850"/>
    <cellStyle name="出力" xfId="1851"/>
    <cellStyle name="悪い" xfId="1852"/>
    <cellStyle name="良い" xfId="1853"/>
    <cellStyle name="見出し 1" xfId="1854"/>
    <cellStyle name="見出し 2" xfId="1855"/>
    <cellStyle name="見出し 3" xfId="1856"/>
    <cellStyle name="見出し 4" xfId="1857"/>
    <cellStyle name="計算" xfId="1858"/>
    <cellStyle name="説明文" xfId="1859"/>
    <cellStyle name="警告文" xfId="1860"/>
    <cellStyle name="集計" xfId="1861"/>
  </cellStyles>
  <dxfs count="24">
    <dxf>
      <font>
        <b/>
        <i val="0"/>
      </font>
    </dxf>
    <dxf>
      <font>
        <b/>
        <i val="0"/>
      </font>
    </dxf>
    <dxf>
      <font>
        <b/>
        <i val="0"/>
      </font>
    </dxf>
    <dxf>
      <font>
        <b/>
        <i val="0"/>
      </font>
    </dxf>
    <dxf>
      <font>
        <b/>
        <i val="0"/>
      </font>
    </dxf>
    <dxf>
      <font>
        <b/>
        <i val="0"/>
      </font>
    </dxf>
    <dxf>
      <font>
        <b/>
        <i val="0"/>
      </font>
    </dxf>
    <dxf>
      <font>
        <color rgb="FF9C0006"/>
      </font>
      <fill>
        <patternFill>
          <bgColor rgb="FFFFC7CE"/>
        </patternFill>
      </fill>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s>
  <tableStyles count="0" defaultTableStyle="TableStyleMedium2" defaultPivotStyle="PivotStyleMedium9"/>
  <colors>
    <mruColors>
      <color rgb="FFAB258E"/>
      <color rgb="FFF6D6EF"/>
      <color rgb="FFF8FAF4"/>
      <color rgb="FF723604"/>
      <color rgb="FFFFFFCC"/>
      <color rgb="FFDF6BC6"/>
      <color rgb="FFE99BD8"/>
      <color rgb="FFEFB7E3"/>
      <color rgb="FFF2C6E9"/>
      <color rgb="FF9EBD5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worksheet" Target="worksheets/sheet55.xml"/><Relationship Id="rId63" Type="http://schemas.openxmlformats.org/officeDocument/2006/relationships/worksheet" Target="worksheets/sheet63.xml"/><Relationship Id="rId68" Type="http://schemas.openxmlformats.org/officeDocument/2006/relationships/theme" Target="theme/theme1.xml"/><Relationship Id="rId7" Type="http://schemas.openxmlformats.org/officeDocument/2006/relationships/worksheet" Target="worksheets/sheet7.xml"/><Relationship Id="rId71"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externalLink" Target="externalLinks/externalLink2.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61" Type="http://schemas.openxmlformats.org/officeDocument/2006/relationships/worksheet" Target="worksheets/sheet6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styles" Target="styles.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externalLink" Target="externalLinks/externalLink3.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oecdshare.oecd.org/TEMP/prod%20levels%20manufacturing.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oecdshare.oecd.org/TEMP/IJSTECH.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TEMP/prod%20levels%20manufacturing.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DP per hour"/>
      <sheetName val="GDP per person"/>
      <sheetName val="Time series"/>
      <sheetName val="table with hist comp"/>
    </sheetNames>
    <sheetDataSet>
      <sheetData sheetId="0" refreshError="1"/>
      <sheetData sheetId="1" refreshError="1"/>
      <sheetData sheetId="2" refreshError="1"/>
      <sheetData sheetId="3"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le 1"/>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DP per hour"/>
      <sheetName val="GDP per person"/>
      <sheetName val="Time series"/>
      <sheetName val="table with hist comp"/>
    </sheetNames>
    <sheetDataSet>
      <sheetData sheetId="0" refreshError="1"/>
      <sheetData sheetId="1" refreshError="1"/>
      <sheetData sheetId="2" refreshError="1"/>
      <sheetData sheetId="3"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43.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44.xml.rels><?xml version="1.0" encoding="UTF-8" standalone="yes"?>
<Relationships xmlns="http://schemas.openxmlformats.org/package/2006/relationships"><Relationship Id="rId1" Type="http://schemas.openxmlformats.org/officeDocument/2006/relationships/printerSettings" Target="../printerSettings/printerSettings40.bin"/></Relationships>
</file>

<file path=xl/worksheets/_rels/sheet45.xml.rels><?xml version="1.0" encoding="UTF-8" standalone="yes"?>
<Relationships xmlns="http://schemas.openxmlformats.org/package/2006/relationships"><Relationship Id="rId1" Type="http://schemas.openxmlformats.org/officeDocument/2006/relationships/printerSettings" Target="../printerSettings/printerSettings41.bin"/></Relationships>
</file>

<file path=xl/worksheets/_rels/sheet46.xml.rels><?xml version="1.0" encoding="UTF-8" standalone="yes"?>
<Relationships xmlns="http://schemas.openxmlformats.org/package/2006/relationships"><Relationship Id="rId1" Type="http://schemas.openxmlformats.org/officeDocument/2006/relationships/printerSettings" Target="../printerSettings/printerSettings42.bin"/></Relationships>
</file>

<file path=xl/worksheets/_rels/sheet47.xml.rels><?xml version="1.0" encoding="UTF-8" standalone="yes"?>
<Relationships xmlns="http://schemas.openxmlformats.org/package/2006/relationships"><Relationship Id="rId1" Type="http://schemas.openxmlformats.org/officeDocument/2006/relationships/printerSettings" Target="../printerSettings/printerSettings43.bin"/></Relationships>
</file>

<file path=xl/worksheets/_rels/sheet48.xml.rels><?xml version="1.0" encoding="UTF-8" standalone="yes"?>
<Relationships xmlns="http://schemas.openxmlformats.org/package/2006/relationships"><Relationship Id="rId1" Type="http://schemas.openxmlformats.org/officeDocument/2006/relationships/printerSettings" Target="../printerSettings/printerSettings44.bin"/></Relationships>
</file>

<file path=xl/worksheets/_rels/sheet49.xml.rels><?xml version="1.0" encoding="UTF-8" standalone="yes"?>
<Relationships xmlns="http://schemas.openxmlformats.org/package/2006/relationships"><Relationship Id="rId1" Type="http://schemas.openxmlformats.org/officeDocument/2006/relationships/printerSettings" Target="../printerSettings/printerSettings45.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50.xml.rels><?xml version="1.0" encoding="UTF-8" standalone="yes"?>
<Relationships xmlns="http://schemas.openxmlformats.org/package/2006/relationships"><Relationship Id="rId1" Type="http://schemas.openxmlformats.org/officeDocument/2006/relationships/printerSettings" Target="../printerSettings/printerSettings46.bin"/></Relationships>
</file>

<file path=xl/worksheets/_rels/sheet51.xml.rels><?xml version="1.0" encoding="UTF-8" standalone="yes"?>
<Relationships xmlns="http://schemas.openxmlformats.org/package/2006/relationships"><Relationship Id="rId1" Type="http://schemas.openxmlformats.org/officeDocument/2006/relationships/printerSettings" Target="../printerSettings/printerSettings47.bin"/></Relationships>
</file>

<file path=xl/worksheets/_rels/sheet52.xml.rels><?xml version="1.0" encoding="UTF-8" standalone="yes"?>
<Relationships xmlns="http://schemas.openxmlformats.org/package/2006/relationships"><Relationship Id="rId1" Type="http://schemas.openxmlformats.org/officeDocument/2006/relationships/printerSettings" Target="../printerSettings/printerSettings48.bin"/></Relationships>
</file>

<file path=xl/worksheets/_rels/sheet53.xml.rels><?xml version="1.0" encoding="UTF-8" standalone="yes"?>
<Relationships xmlns="http://schemas.openxmlformats.org/package/2006/relationships"><Relationship Id="rId1" Type="http://schemas.openxmlformats.org/officeDocument/2006/relationships/printerSettings" Target="../printerSettings/printerSettings49.bin"/></Relationships>
</file>

<file path=xl/worksheets/_rels/sheet55.xml.rels><?xml version="1.0" encoding="UTF-8" standalone="yes"?>
<Relationships xmlns="http://schemas.openxmlformats.org/package/2006/relationships"><Relationship Id="rId1" Type="http://schemas.openxmlformats.org/officeDocument/2006/relationships/printerSettings" Target="../printerSettings/printerSettings50.bin"/></Relationships>
</file>

<file path=xl/worksheets/_rels/sheet57.xml.rels><?xml version="1.0" encoding="UTF-8" standalone="yes"?>
<Relationships xmlns="http://schemas.openxmlformats.org/package/2006/relationships"><Relationship Id="rId1" Type="http://schemas.openxmlformats.org/officeDocument/2006/relationships/printerSettings" Target="../printerSettings/printerSettings51.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61.xml.rels><?xml version="1.0" encoding="UTF-8" standalone="yes"?>
<Relationships xmlns="http://schemas.openxmlformats.org/package/2006/relationships"><Relationship Id="rId1" Type="http://schemas.openxmlformats.org/officeDocument/2006/relationships/printerSettings" Target="../printerSettings/printerSettings52.bin"/></Relationships>
</file>

<file path=xl/worksheets/_rels/sheet63.xml.rels><?xml version="1.0" encoding="UTF-8" standalone="yes"?>
<Relationships xmlns="http://schemas.openxmlformats.org/package/2006/relationships"><Relationship Id="rId1" Type="http://schemas.openxmlformats.org/officeDocument/2006/relationships/printerSettings" Target="../printerSettings/printerSettings53.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69"/>
  <sheetViews>
    <sheetView tabSelected="1" workbookViewId="0">
      <selection activeCell="B2" sqref="B2"/>
    </sheetView>
  </sheetViews>
  <sheetFormatPr defaultRowHeight="15"/>
  <cols>
    <col min="1" max="1" width="12.5703125" customWidth="1"/>
  </cols>
  <sheetData>
    <row r="1" spans="1:21" ht="18.75">
      <c r="A1" s="1183" t="s">
        <v>415</v>
      </c>
      <c r="B1" s="1183" t="s">
        <v>421</v>
      </c>
      <c r="C1" s="1183"/>
      <c r="D1" s="1183"/>
      <c r="E1" s="1183"/>
      <c r="F1" s="1183"/>
      <c r="G1" s="1183"/>
    </row>
    <row r="2" spans="1:21" ht="18.75">
      <c r="A2" s="1183"/>
      <c r="B2" s="1183"/>
      <c r="C2" s="1183"/>
      <c r="D2" s="1183"/>
      <c r="E2" s="1183"/>
      <c r="F2" s="1183"/>
      <c r="G2" s="1183"/>
    </row>
    <row r="3" spans="1:21">
      <c r="A3" s="1232" t="s">
        <v>419</v>
      </c>
    </row>
    <row r="4" spans="1:21" ht="17.100000000000001" customHeight="1">
      <c r="A4" s="1233" t="s">
        <v>307</v>
      </c>
      <c r="B4" s="89" t="s">
        <v>372</v>
      </c>
      <c r="C4" s="89"/>
      <c r="D4" s="1179"/>
      <c r="E4" s="1179"/>
      <c r="F4" s="1179"/>
      <c r="G4" s="1179"/>
      <c r="H4" s="1179"/>
      <c r="I4" s="1179"/>
      <c r="J4" s="1179"/>
      <c r="K4" s="1179"/>
      <c r="L4" s="1179"/>
      <c r="M4" s="1179"/>
      <c r="N4" s="1179"/>
      <c r="O4" s="1179"/>
      <c r="P4" s="1179"/>
      <c r="Q4" s="1179"/>
      <c r="R4" s="1179"/>
      <c r="S4" s="1179"/>
      <c r="T4" s="1179"/>
      <c r="U4" s="1179"/>
    </row>
    <row r="5" spans="1:21" ht="17.100000000000001" customHeight="1">
      <c r="A5" s="1234" t="s">
        <v>308</v>
      </c>
      <c r="B5" s="89" t="s">
        <v>373</v>
      </c>
      <c r="C5" s="89"/>
      <c r="D5" s="1179"/>
      <c r="E5" s="1179"/>
      <c r="F5" s="1179"/>
      <c r="G5" s="1179"/>
      <c r="H5" s="1179"/>
      <c r="I5" s="1179"/>
      <c r="J5" s="1179"/>
      <c r="K5" s="1179"/>
      <c r="L5" s="1179"/>
      <c r="M5" s="1179"/>
      <c r="N5" s="1179"/>
      <c r="O5" s="1179"/>
      <c r="P5" s="1179"/>
      <c r="Q5" s="1179"/>
      <c r="R5" s="1179"/>
      <c r="S5" s="1179"/>
      <c r="T5" s="1179"/>
      <c r="U5" s="1179"/>
    </row>
    <row r="6" spans="1:21" ht="17.100000000000001" customHeight="1">
      <c r="A6" s="1234" t="s">
        <v>312</v>
      </c>
      <c r="B6" s="89" t="s">
        <v>92</v>
      </c>
      <c r="C6" s="89"/>
      <c r="D6" s="1179"/>
      <c r="E6" s="1179"/>
      <c r="F6" s="1179"/>
      <c r="G6" s="1179"/>
      <c r="H6" s="1179"/>
      <c r="I6" s="1179"/>
      <c r="J6" s="1179"/>
      <c r="K6" s="1179"/>
      <c r="L6" s="1179"/>
      <c r="M6" s="1179"/>
      <c r="N6" s="1179"/>
      <c r="O6" s="1179"/>
      <c r="P6" s="1179"/>
      <c r="Q6" s="1179"/>
      <c r="R6" s="1179"/>
      <c r="S6" s="1179"/>
      <c r="T6" s="1179"/>
      <c r="U6" s="1179"/>
    </row>
    <row r="7" spans="1:21" ht="17.100000000000001" customHeight="1">
      <c r="A7" s="1234" t="s">
        <v>313</v>
      </c>
      <c r="B7" s="89" t="s">
        <v>374</v>
      </c>
      <c r="C7" s="89"/>
      <c r="D7" s="1179"/>
      <c r="E7" s="1179"/>
      <c r="F7" s="1179"/>
      <c r="G7" s="1179"/>
      <c r="H7" s="1179"/>
      <c r="I7" s="1179"/>
      <c r="J7" s="1179"/>
      <c r="K7" s="1179"/>
      <c r="L7" s="1179"/>
      <c r="M7" s="1179"/>
      <c r="N7" s="1179"/>
      <c r="O7" s="1179"/>
      <c r="P7" s="1179"/>
      <c r="Q7" s="1179"/>
      <c r="R7" s="1179"/>
      <c r="S7" s="1179"/>
      <c r="T7" s="1179"/>
      <c r="U7" s="1179"/>
    </row>
    <row r="8" spans="1:21" ht="17.100000000000001" customHeight="1">
      <c r="A8" s="1234" t="s">
        <v>315</v>
      </c>
      <c r="B8" s="1236" t="s">
        <v>375</v>
      </c>
      <c r="C8" s="89"/>
      <c r="D8" s="1179"/>
      <c r="E8" s="1179"/>
      <c r="F8" s="1179"/>
      <c r="G8" s="1179"/>
      <c r="H8" s="1179"/>
      <c r="I8" s="1179"/>
      <c r="J8" s="1179"/>
      <c r="K8" s="1179"/>
      <c r="L8" s="1179"/>
      <c r="M8" s="1179"/>
      <c r="N8" s="1179"/>
      <c r="O8" s="1179"/>
      <c r="P8" s="1179"/>
      <c r="Q8" s="1179"/>
      <c r="R8" s="1179"/>
      <c r="S8" s="1179"/>
      <c r="T8" s="1179"/>
      <c r="U8" s="1179"/>
    </row>
    <row r="9" spans="1:21" ht="17.100000000000001" customHeight="1">
      <c r="A9" s="1234" t="s">
        <v>316</v>
      </c>
      <c r="B9" s="89" t="s">
        <v>376</v>
      </c>
      <c r="C9" s="89"/>
      <c r="D9" s="1179"/>
      <c r="E9" s="1179"/>
      <c r="F9" s="1179"/>
      <c r="G9" s="1179"/>
      <c r="H9" s="1179"/>
      <c r="I9" s="1179"/>
      <c r="J9" s="1179"/>
      <c r="K9" s="1179"/>
      <c r="L9" s="1179"/>
      <c r="M9" s="1179"/>
      <c r="N9" s="1179"/>
      <c r="O9" s="1179"/>
      <c r="P9" s="1179"/>
      <c r="Q9" s="1179"/>
      <c r="R9" s="1179"/>
      <c r="S9" s="1179"/>
      <c r="T9" s="1179"/>
      <c r="U9" s="1179"/>
    </row>
    <row r="10" spans="1:21" ht="17.100000000000001" customHeight="1">
      <c r="A10" s="1234" t="s">
        <v>318</v>
      </c>
      <c r="B10" s="89" t="s">
        <v>266</v>
      </c>
      <c r="C10" s="89"/>
      <c r="D10" s="1179"/>
      <c r="E10" s="1179"/>
      <c r="F10" s="1179"/>
      <c r="G10" s="1179"/>
      <c r="H10" s="1179"/>
      <c r="I10" s="1179"/>
      <c r="J10" s="1179"/>
      <c r="K10" s="1179"/>
      <c r="L10" s="1179"/>
      <c r="M10" s="1179"/>
      <c r="N10" s="1179"/>
      <c r="O10" s="1179"/>
      <c r="P10" s="1179"/>
      <c r="Q10" s="1179"/>
      <c r="R10" s="1179"/>
      <c r="S10" s="1179"/>
      <c r="T10" s="1179"/>
      <c r="U10" s="1179"/>
    </row>
    <row r="11" spans="1:21" ht="17.100000000000001" customHeight="1">
      <c r="A11" s="1234" t="s">
        <v>319</v>
      </c>
      <c r="B11" s="89" t="s">
        <v>377</v>
      </c>
      <c r="C11" s="89"/>
      <c r="D11" s="1179"/>
      <c r="E11" s="1179"/>
      <c r="F11" s="1179"/>
      <c r="G11" s="1179"/>
      <c r="H11" s="1179"/>
      <c r="I11" s="1179"/>
      <c r="J11" s="1179"/>
      <c r="K11" s="1179"/>
      <c r="L11" s="1179"/>
      <c r="M11" s="1179"/>
      <c r="N11" s="1179"/>
      <c r="O11" s="1179"/>
      <c r="P11" s="1179"/>
      <c r="Q11" s="1179"/>
      <c r="R11" s="1179"/>
      <c r="S11" s="1179"/>
      <c r="T11" s="1179"/>
      <c r="U11" s="1179"/>
    </row>
    <row r="12" spans="1:21" ht="17.100000000000001" customHeight="1">
      <c r="A12" s="1234" t="s">
        <v>368</v>
      </c>
      <c r="B12" s="89" t="s">
        <v>258</v>
      </c>
      <c r="C12" s="89"/>
      <c r="D12" s="1179"/>
      <c r="E12" s="1179"/>
      <c r="F12" s="1179"/>
      <c r="G12" s="1179"/>
      <c r="H12" s="1179"/>
      <c r="I12" s="1179"/>
      <c r="J12" s="1179"/>
      <c r="K12" s="1179"/>
      <c r="L12" s="1179"/>
      <c r="M12" s="1179"/>
      <c r="N12" s="1179"/>
      <c r="O12" s="1179"/>
      <c r="P12" s="1179"/>
      <c r="Q12" s="1179"/>
      <c r="R12" s="1179"/>
      <c r="S12" s="1179"/>
      <c r="T12" s="1179"/>
      <c r="U12" s="1179"/>
    </row>
    <row r="13" spans="1:21" ht="17.100000000000001" customHeight="1">
      <c r="A13" s="1234" t="s">
        <v>320</v>
      </c>
      <c r="B13" s="89" t="s">
        <v>378</v>
      </c>
      <c r="C13" s="89"/>
      <c r="D13" s="1179"/>
      <c r="E13" s="1179"/>
      <c r="F13" s="1179"/>
      <c r="G13" s="1179"/>
      <c r="H13" s="1179"/>
      <c r="I13" s="1179"/>
      <c r="J13" s="1179"/>
      <c r="K13" s="1179"/>
      <c r="L13" s="1179"/>
      <c r="M13" s="1179"/>
      <c r="N13" s="1179"/>
      <c r="O13" s="1179"/>
      <c r="P13" s="1179"/>
      <c r="Q13" s="1179"/>
      <c r="R13" s="1179"/>
      <c r="S13" s="1179"/>
      <c r="T13" s="1179"/>
      <c r="U13" s="1179"/>
    </row>
    <row r="14" spans="1:21" ht="17.100000000000001" customHeight="1">
      <c r="A14" s="1234" t="s">
        <v>366</v>
      </c>
      <c r="B14" s="89" t="s">
        <v>379</v>
      </c>
      <c r="C14" s="89"/>
      <c r="D14" s="1179"/>
      <c r="E14" s="1179"/>
      <c r="F14" s="1179"/>
      <c r="G14" s="1179"/>
      <c r="H14" s="1179"/>
      <c r="I14" s="1179"/>
      <c r="J14" s="1179"/>
      <c r="K14" s="1179"/>
      <c r="L14" s="1179"/>
      <c r="M14" s="1179"/>
      <c r="N14" s="1179"/>
      <c r="O14" s="1179"/>
      <c r="P14" s="1179"/>
      <c r="Q14" s="1179"/>
      <c r="R14" s="1179"/>
      <c r="S14" s="1179"/>
      <c r="T14" s="1179"/>
      <c r="U14" s="1179"/>
    </row>
    <row r="15" spans="1:21" ht="17.100000000000001" customHeight="1">
      <c r="A15" s="1234" t="s">
        <v>321</v>
      </c>
      <c r="B15" s="89" t="s">
        <v>380</v>
      </c>
      <c r="C15" s="89"/>
      <c r="D15" s="1179"/>
      <c r="E15" s="1179"/>
      <c r="F15" s="1179"/>
      <c r="G15" s="1179"/>
      <c r="H15" s="1179"/>
      <c r="I15" s="1179"/>
      <c r="J15" s="1179"/>
      <c r="K15" s="1179"/>
      <c r="L15" s="1179"/>
      <c r="M15" s="1179"/>
      <c r="N15" s="1179"/>
      <c r="O15" s="1179"/>
      <c r="P15" s="1179"/>
      <c r="Q15" s="1179"/>
      <c r="R15" s="1179"/>
      <c r="S15" s="1179"/>
      <c r="T15" s="1179"/>
      <c r="U15" s="1179"/>
    </row>
    <row r="16" spans="1:21" ht="17.100000000000001" customHeight="1">
      <c r="A16" s="1234" t="s">
        <v>322</v>
      </c>
      <c r="B16" s="89" t="s">
        <v>267</v>
      </c>
      <c r="C16" s="89"/>
      <c r="D16" s="1179"/>
      <c r="E16" s="1179"/>
      <c r="F16" s="1179"/>
      <c r="G16" s="1179"/>
      <c r="H16" s="1179"/>
      <c r="I16" s="1179"/>
      <c r="J16" s="1179"/>
      <c r="K16" s="1179"/>
      <c r="L16" s="1179"/>
      <c r="M16" s="1179"/>
      <c r="N16" s="1179"/>
      <c r="O16" s="1179"/>
      <c r="P16" s="1179"/>
      <c r="Q16" s="1179"/>
      <c r="R16" s="1179"/>
      <c r="S16" s="1179"/>
      <c r="T16" s="1179"/>
      <c r="U16" s="1179"/>
    </row>
    <row r="17" spans="1:21" ht="17.100000000000001" customHeight="1">
      <c r="A17" s="1234" t="s">
        <v>323</v>
      </c>
      <c r="B17" s="89" t="s">
        <v>381</v>
      </c>
      <c r="C17" s="89"/>
      <c r="D17" s="1179"/>
      <c r="E17" s="1179"/>
      <c r="F17" s="1179"/>
      <c r="G17" s="1179"/>
      <c r="H17" s="1179"/>
      <c r="I17" s="1179"/>
      <c r="J17" s="1179"/>
      <c r="K17" s="1179"/>
      <c r="L17" s="1179"/>
      <c r="M17" s="1179"/>
      <c r="N17" s="1179"/>
      <c r="O17" s="1179"/>
      <c r="P17" s="1179"/>
      <c r="Q17" s="1179"/>
      <c r="R17" s="1179"/>
      <c r="S17" s="1179"/>
      <c r="T17" s="1179"/>
      <c r="U17" s="1179"/>
    </row>
    <row r="18" spans="1:21" ht="17.100000000000001" customHeight="1">
      <c r="A18" s="1234" t="s">
        <v>324</v>
      </c>
      <c r="B18" s="89" t="s">
        <v>382</v>
      </c>
      <c r="C18" s="89"/>
      <c r="D18" s="1179"/>
      <c r="E18" s="1179"/>
      <c r="F18" s="1179"/>
      <c r="G18" s="1179"/>
      <c r="H18" s="1179"/>
      <c r="I18" s="1179"/>
      <c r="J18" s="1179"/>
      <c r="K18" s="1179"/>
      <c r="L18" s="1179"/>
      <c r="M18" s="1179"/>
      <c r="N18" s="1179"/>
      <c r="O18" s="1179"/>
      <c r="P18" s="1179"/>
      <c r="Q18" s="1179"/>
      <c r="R18" s="1179"/>
      <c r="S18" s="1179"/>
      <c r="T18" s="1179"/>
      <c r="U18" s="1179"/>
    </row>
    <row r="19" spans="1:21" ht="17.100000000000001" customHeight="1">
      <c r="A19" s="1234" t="s">
        <v>326</v>
      </c>
      <c r="B19" s="89" t="s">
        <v>383</v>
      </c>
      <c r="C19" s="89"/>
      <c r="D19" s="1179"/>
      <c r="E19" s="1179"/>
      <c r="F19" s="1179"/>
      <c r="G19" s="1179"/>
      <c r="H19" s="1179"/>
      <c r="I19" s="1179"/>
      <c r="J19" s="1179"/>
      <c r="K19" s="1179"/>
      <c r="L19" s="1179"/>
      <c r="M19" s="1179"/>
      <c r="N19" s="1179"/>
      <c r="O19" s="1179"/>
      <c r="P19" s="1179"/>
      <c r="Q19" s="1179"/>
      <c r="R19" s="1179"/>
      <c r="S19" s="1179"/>
      <c r="T19" s="1179"/>
      <c r="U19" s="1179"/>
    </row>
    <row r="20" spans="1:21" ht="17.100000000000001" customHeight="1">
      <c r="A20" s="1234" t="s">
        <v>327</v>
      </c>
      <c r="B20" s="89" t="s">
        <v>259</v>
      </c>
      <c r="C20" s="89"/>
      <c r="D20" s="1179"/>
      <c r="E20" s="1179"/>
      <c r="F20" s="1179"/>
      <c r="G20" s="1179"/>
      <c r="H20" s="1179"/>
      <c r="I20" s="1179"/>
      <c r="J20" s="1179"/>
      <c r="K20" s="1179"/>
      <c r="L20" s="1179"/>
      <c r="M20" s="1179"/>
      <c r="N20" s="1179"/>
      <c r="O20" s="1179"/>
      <c r="P20" s="1179"/>
      <c r="Q20" s="1179"/>
      <c r="R20" s="1179"/>
      <c r="S20" s="1179"/>
      <c r="T20" s="1179"/>
      <c r="U20" s="1179"/>
    </row>
    <row r="21" spans="1:21" ht="17.100000000000001" customHeight="1">
      <c r="A21" s="1234" t="s">
        <v>329</v>
      </c>
      <c r="B21" s="89" t="s">
        <v>384</v>
      </c>
      <c r="C21" s="89"/>
      <c r="D21" s="1179"/>
      <c r="E21" s="1179"/>
      <c r="F21" s="1179"/>
      <c r="G21" s="1179"/>
      <c r="H21" s="1179"/>
      <c r="I21" s="1179"/>
      <c r="J21" s="1179"/>
      <c r="K21" s="1179"/>
      <c r="L21" s="1179"/>
      <c r="M21" s="1179"/>
      <c r="N21" s="1179"/>
      <c r="O21" s="1179"/>
      <c r="P21" s="1179"/>
      <c r="Q21" s="1179"/>
      <c r="R21" s="1179"/>
      <c r="S21" s="1179"/>
      <c r="T21" s="1179"/>
      <c r="U21" s="1179"/>
    </row>
    <row r="22" spans="1:21" ht="17.100000000000001" customHeight="1">
      <c r="A22" s="1234" t="s">
        <v>330</v>
      </c>
      <c r="B22" s="89" t="s">
        <v>385</v>
      </c>
      <c r="C22" s="89"/>
      <c r="D22" s="1179"/>
      <c r="E22" s="1179"/>
      <c r="F22" s="1179"/>
      <c r="G22" s="1179"/>
      <c r="H22" s="1179"/>
      <c r="I22" s="1179"/>
      <c r="J22" s="1179"/>
      <c r="K22" s="1179"/>
      <c r="L22" s="1179"/>
      <c r="M22" s="1179"/>
      <c r="N22" s="1179"/>
      <c r="O22" s="1179"/>
      <c r="P22" s="1179"/>
      <c r="Q22" s="1179"/>
      <c r="R22" s="1179"/>
      <c r="S22" s="1179"/>
      <c r="T22" s="1179"/>
      <c r="U22" s="1179"/>
    </row>
    <row r="23" spans="1:21" ht="17.100000000000001" customHeight="1">
      <c r="A23" s="1234" t="s">
        <v>331</v>
      </c>
      <c r="B23" s="89" t="s">
        <v>386</v>
      </c>
      <c r="C23" s="89"/>
      <c r="D23" s="1179"/>
      <c r="E23" s="1179"/>
      <c r="F23" s="1179"/>
      <c r="G23" s="1179"/>
      <c r="H23" s="1179"/>
      <c r="I23" s="1179"/>
      <c r="J23" s="1179"/>
      <c r="K23" s="1179"/>
      <c r="L23" s="1179"/>
      <c r="M23" s="1179"/>
      <c r="N23" s="1179"/>
      <c r="O23" s="1179"/>
      <c r="P23" s="1179"/>
      <c r="Q23" s="1179"/>
      <c r="R23" s="1179"/>
      <c r="S23" s="1179"/>
      <c r="T23" s="1179"/>
      <c r="U23" s="1179"/>
    </row>
    <row r="24" spans="1:21" ht="17.100000000000001" customHeight="1">
      <c r="A24" s="1234" t="s">
        <v>332</v>
      </c>
      <c r="B24" s="1237" t="s">
        <v>260</v>
      </c>
      <c r="C24" s="1237"/>
      <c r="D24" s="1181"/>
      <c r="E24" s="1181"/>
      <c r="F24" s="1181"/>
      <c r="G24" s="1181"/>
      <c r="H24" s="1181"/>
      <c r="I24" s="1181"/>
      <c r="J24" s="1181"/>
      <c r="K24" s="1181"/>
      <c r="L24" s="1181"/>
      <c r="M24" s="1181"/>
      <c r="N24" s="1181"/>
      <c r="O24" s="1181"/>
      <c r="P24" s="1179"/>
      <c r="Q24" s="1179"/>
      <c r="R24" s="1179"/>
      <c r="S24" s="1179"/>
      <c r="T24" s="1179"/>
      <c r="U24" s="1179"/>
    </row>
    <row r="25" spans="1:21" ht="17.100000000000001" customHeight="1">
      <c r="A25" s="1234" t="s">
        <v>334</v>
      </c>
      <c r="B25" s="89" t="s">
        <v>387</v>
      </c>
      <c r="C25" s="89"/>
      <c r="D25" s="1179"/>
      <c r="E25" s="1179"/>
      <c r="F25" s="1179"/>
      <c r="G25" s="1179"/>
      <c r="H25" s="1179"/>
      <c r="I25" s="1179"/>
      <c r="J25" s="1179"/>
      <c r="K25" s="1179"/>
      <c r="L25" s="1179"/>
      <c r="M25" s="1179"/>
      <c r="N25" s="1179"/>
      <c r="O25" s="1179"/>
      <c r="P25" s="1179"/>
      <c r="Q25" s="1179"/>
      <c r="R25" s="1179"/>
      <c r="S25" s="1179"/>
      <c r="T25" s="1179"/>
      <c r="U25" s="1179"/>
    </row>
    <row r="26" spans="1:21" ht="17.100000000000001" customHeight="1">
      <c r="A26" s="1234" t="s">
        <v>335</v>
      </c>
      <c r="B26" s="89" t="s">
        <v>388</v>
      </c>
      <c r="C26" s="89"/>
      <c r="D26" s="1179"/>
      <c r="E26" s="1179"/>
      <c r="F26" s="1179"/>
      <c r="G26" s="1179"/>
      <c r="H26" s="1179"/>
      <c r="I26" s="1179"/>
      <c r="J26" s="1179"/>
      <c r="K26" s="1179"/>
      <c r="L26" s="1179"/>
      <c r="M26" s="1179"/>
      <c r="N26" s="1179"/>
      <c r="O26" s="1179"/>
      <c r="P26" s="1179"/>
      <c r="Q26" s="1179"/>
      <c r="R26" s="1179"/>
      <c r="S26" s="1179"/>
      <c r="T26" s="1179"/>
      <c r="U26" s="1179"/>
    </row>
    <row r="27" spans="1:21" ht="17.100000000000001" customHeight="1">
      <c r="A27" s="1234" t="s">
        <v>336</v>
      </c>
      <c r="B27" s="89" t="s">
        <v>97</v>
      </c>
      <c r="C27" s="89"/>
      <c r="D27" s="1179"/>
      <c r="E27" s="1179"/>
      <c r="F27" s="1179"/>
      <c r="G27" s="1179"/>
      <c r="H27" s="1179"/>
      <c r="I27" s="1179"/>
      <c r="J27" s="1179"/>
      <c r="K27" s="1179"/>
      <c r="L27" s="1179"/>
      <c r="M27" s="1179"/>
      <c r="N27" s="1179"/>
      <c r="O27" s="1179"/>
      <c r="P27" s="1179"/>
      <c r="Q27" s="1179"/>
      <c r="R27" s="1179"/>
      <c r="S27" s="1179"/>
      <c r="T27" s="1179"/>
      <c r="U27" s="1179"/>
    </row>
    <row r="28" spans="1:21" ht="17.100000000000001" customHeight="1">
      <c r="A28" s="1234" t="s">
        <v>337</v>
      </c>
      <c r="B28" s="89" t="s">
        <v>261</v>
      </c>
      <c r="C28" s="89"/>
      <c r="D28" s="1179"/>
      <c r="E28" s="1179"/>
      <c r="F28" s="1179"/>
      <c r="G28" s="1179"/>
      <c r="H28" s="1179"/>
      <c r="I28" s="1179"/>
      <c r="J28" s="1179"/>
      <c r="K28" s="1179"/>
      <c r="L28" s="1179"/>
      <c r="M28" s="1179"/>
      <c r="N28" s="1179"/>
      <c r="O28" s="1179"/>
      <c r="P28" s="1179"/>
      <c r="Q28" s="1179"/>
      <c r="R28" s="1179"/>
      <c r="S28" s="1179"/>
      <c r="T28" s="1179"/>
      <c r="U28" s="1179"/>
    </row>
    <row r="29" spans="1:21" ht="17.100000000000001" customHeight="1">
      <c r="A29" s="1234" t="s">
        <v>339</v>
      </c>
      <c r="B29" s="89" t="s">
        <v>389</v>
      </c>
      <c r="C29" s="89"/>
      <c r="D29" s="1179"/>
      <c r="E29" s="1179"/>
      <c r="F29" s="1179"/>
      <c r="G29" s="1179"/>
      <c r="H29" s="1179"/>
      <c r="I29" s="1179"/>
      <c r="J29" s="1179"/>
      <c r="K29" s="1179"/>
      <c r="L29" s="1179"/>
      <c r="M29" s="1179"/>
      <c r="N29" s="1179"/>
      <c r="O29" s="1179"/>
      <c r="P29" s="1179"/>
      <c r="Q29" s="1179"/>
      <c r="R29" s="1179"/>
      <c r="S29" s="1179"/>
      <c r="T29" s="1179"/>
      <c r="U29" s="1179"/>
    </row>
    <row r="30" spans="1:21" ht="17.100000000000001" customHeight="1">
      <c r="A30" s="1234" t="s">
        <v>340</v>
      </c>
      <c r="B30" s="89" t="s">
        <v>390</v>
      </c>
      <c r="C30" s="89"/>
      <c r="D30" s="1179"/>
      <c r="E30" s="1179"/>
      <c r="F30" s="1179"/>
      <c r="G30" s="1179"/>
      <c r="H30" s="1179"/>
      <c r="I30" s="1179"/>
      <c r="J30" s="1179"/>
      <c r="K30" s="1179"/>
      <c r="L30" s="1179"/>
      <c r="M30" s="1179"/>
      <c r="N30" s="1179"/>
      <c r="O30" s="1179"/>
      <c r="P30" s="1179"/>
      <c r="Q30" s="1179"/>
      <c r="R30" s="1179"/>
      <c r="S30" s="1179"/>
      <c r="T30" s="1179"/>
      <c r="U30" s="1179"/>
    </row>
    <row r="31" spans="1:21" ht="17.100000000000001" customHeight="1">
      <c r="A31" s="1234" t="s">
        <v>341</v>
      </c>
      <c r="B31" s="89" t="s">
        <v>391</v>
      </c>
      <c r="C31" s="89"/>
      <c r="D31" s="1179"/>
      <c r="E31" s="1179"/>
      <c r="F31" s="1179"/>
      <c r="G31" s="1179"/>
      <c r="H31" s="1179"/>
      <c r="I31" s="1179"/>
      <c r="J31" s="1179"/>
      <c r="K31" s="1179"/>
      <c r="L31" s="1179"/>
      <c r="M31" s="1179"/>
      <c r="N31" s="1179"/>
      <c r="O31" s="1179"/>
      <c r="P31" s="1179"/>
      <c r="Q31" s="1179"/>
      <c r="R31" s="1179"/>
      <c r="S31" s="1179"/>
      <c r="T31" s="1179"/>
      <c r="U31" s="1179"/>
    </row>
    <row r="32" spans="1:21" ht="17.100000000000001" customHeight="1">
      <c r="A32" s="1234" t="s">
        <v>342</v>
      </c>
      <c r="B32" s="89" t="s">
        <v>392</v>
      </c>
      <c r="C32" s="89"/>
      <c r="D32" s="1179"/>
      <c r="E32" s="1179"/>
      <c r="F32" s="1179"/>
      <c r="G32" s="1179"/>
      <c r="H32" s="1179"/>
      <c r="I32" s="1179"/>
      <c r="J32" s="1179"/>
      <c r="K32" s="1179"/>
      <c r="L32" s="1179"/>
      <c r="M32" s="1179"/>
      <c r="N32" s="1179"/>
      <c r="O32" s="1179"/>
      <c r="P32" s="1179"/>
      <c r="Q32" s="1179"/>
      <c r="R32" s="1179"/>
      <c r="S32" s="1179"/>
      <c r="T32" s="1179"/>
      <c r="U32" s="1179"/>
    </row>
    <row r="33" spans="1:21" ht="17.100000000000001" customHeight="1">
      <c r="A33" s="1234" t="s">
        <v>343</v>
      </c>
      <c r="B33" s="89" t="s">
        <v>393</v>
      </c>
      <c r="C33" s="89"/>
      <c r="D33" s="1179"/>
      <c r="E33" s="1179"/>
      <c r="F33" s="1179"/>
      <c r="G33" s="1179"/>
      <c r="H33" s="1179"/>
      <c r="I33" s="1179"/>
      <c r="J33" s="1179"/>
      <c r="K33" s="1179"/>
      <c r="L33" s="1179"/>
      <c r="M33" s="1179"/>
      <c r="N33" s="1179"/>
      <c r="O33" s="1179"/>
      <c r="P33" s="1179"/>
      <c r="Q33" s="1179"/>
      <c r="R33" s="1179"/>
      <c r="S33" s="1179"/>
      <c r="T33" s="1179"/>
      <c r="U33" s="1179"/>
    </row>
    <row r="34" spans="1:21" ht="17.100000000000001" customHeight="1">
      <c r="A34" s="1234" t="s">
        <v>344</v>
      </c>
      <c r="B34" s="89" t="s">
        <v>298</v>
      </c>
      <c r="C34" s="89"/>
      <c r="D34" s="1179"/>
      <c r="E34" s="1179"/>
      <c r="F34" s="1179"/>
      <c r="G34" s="1179"/>
      <c r="H34" s="1179"/>
      <c r="I34" s="1179"/>
      <c r="J34" s="1179"/>
      <c r="K34" s="1179"/>
      <c r="L34" s="1179"/>
      <c r="M34" s="1179"/>
      <c r="N34" s="1179"/>
      <c r="O34" s="1179"/>
      <c r="P34" s="1179"/>
      <c r="Q34" s="1179"/>
      <c r="R34" s="1179"/>
      <c r="S34" s="1179"/>
      <c r="T34" s="1179"/>
      <c r="U34" s="1179"/>
    </row>
    <row r="35" spans="1:21" ht="17.100000000000001" customHeight="1">
      <c r="A35" s="1234" t="s">
        <v>346</v>
      </c>
      <c r="B35" s="89" t="s">
        <v>394</v>
      </c>
      <c r="C35" s="89"/>
      <c r="D35" s="1179"/>
      <c r="E35" s="1179"/>
      <c r="F35" s="1179"/>
      <c r="G35" s="1179"/>
      <c r="H35" s="1179"/>
      <c r="I35" s="1179"/>
      <c r="J35" s="1179"/>
      <c r="K35" s="1179"/>
      <c r="L35" s="1179"/>
      <c r="M35" s="1179"/>
      <c r="N35" s="1179"/>
      <c r="O35" s="1179"/>
      <c r="P35" s="1179"/>
      <c r="Q35" s="1179"/>
      <c r="R35" s="1179"/>
      <c r="S35" s="1179"/>
      <c r="T35" s="1179"/>
      <c r="U35" s="1179"/>
    </row>
    <row r="36" spans="1:21" ht="17.100000000000001" customHeight="1">
      <c r="A36" s="1234" t="s">
        <v>347</v>
      </c>
      <c r="B36" s="89" t="s">
        <v>395</v>
      </c>
      <c r="C36" s="89"/>
      <c r="D36" s="1179"/>
      <c r="E36" s="1179"/>
      <c r="F36" s="1179"/>
      <c r="G36" s="1179"/>
      <c r="H36" s="1179"/>
      <c r="I36" s="1179"/>
      <c r="J36" s="1179"/>
      <c r="K36" s="1179"/>
      <c r="L36" s="1179"/>
      <c r="M36" s="1179"/>
      <c r="N36" s="1179"/>
      <c r="O36" s="1179"/>
      <c r="P36" s="1179"/>
      <c r="Q36" s="1179"/>
      <c r="R36" s="1179"/>
      <c r="S36" s="1179"/>
      <c r="T36" s="1179"/>
      <c r="U36" s="1179"/>
    </row>
    <row r="37" spans="1:21" ht="17.100000000000001" customHeight="1">
      <c r="A37" s="1234" t="s">
        <v>348</v>
      </c>
      <c r="B37" s="89" t="s">
        <v>107</v>
      </c>
      <c r="C37" s="89"/>
      <c r="D37" s="1179"/>
      <c r="E37" s="1179"/>
      <c r="F37" s="1179"/>
      <c r="G37" s="1179"/>
      <c r="H37" s="1179"/>
      <c r="I37" s="1179"/>
      <c r="J37" s="1179"/>
      <c r="K37" s="1179"/>
      <c r="L37" s="1179"/>
      <c r="M37" s="1179"/>
      <c r="N37" s="1179"/>
      <c r="O37" s="1179"/>
      <c r="P37" s="1179"/>
      <c r="Q37" s="1179"/>
      <c r="R37" s="1179"/>
      <c r="S37" s="1179"/>
      <c r="T37" s="1179"/>
      <c r="U37" s="1179"/>
    </row>
    <row r="38" spans="1:21" ht="17.100000000000001" customHeight="1">
      <c r="A38" s="1234" t="s">
        <v>349</v>
      </c>
      <c r="B38" s="89" t="s">
        <v>262</v>
      </c>
      <c r="C38" s="89"/>
      <c r="D38" s="1179"/>
      <c r="E38" s="1179"/>
      <c r="F38" s="1179"/>
      <c r="G38" s="1179"/>
      <c r="H38" s="1179"/>
      <c r="I38" s="1179"/>
      <c r="J38" s="1179"/>
      <c r="K38" s="1179"/>
      <c r="L38" s="1179"/>
      <c r="M38" s="1179"/>
      <c r="N38" s="1179"/>
      <c r="O38" s="1179"/>
      <c r="P38" s="1179"/>
      <c r="Q38" s="1179"/>
      <c r="R38" s="1179"/>
      <c r="S38" s="1179"/>
      <c r="T38" s="1179"/>
      <c r="U38" s="1179"/>
    </row>
    <row r="39" spans="1:21" ht="17.100000000000001" customHeight="1">
      <c r="A39" s="1234" t="s">
        <v>351</v>
      </c>
      <c r="B39" s="89" t="s">
        <v>396</v>
      </c>
      <c r="C39" s="89"/>
      <c r="D39" s="1179"/>
      <c r="E39" s="1179"/>
      <c r="F39" s="1179"/>
      <c r="G39" s="1179"/>
      <c r="H39" s="1179"/>
      <c r="I39" s="1179"/>
      <c r="J39" s="1179"/>
      <c r="K39" s="1179"/>
      <c r="L39" s="1179"/>
      <c r="M39" s="1179"/>
      <c r="N39" s="1179"/>
      <c r="O39" s="1179"/>
      <c r="P39" s="1179"/>
      <c r="Q39" s="1179"/>
      <c r="R39" s="1179"/>
      <c r="S39" s="1179"/>
      <c r="T39" s="1179"/>
      <c r="U39" s="1179"/>
    </row>
    <row r="40" spans="1:21" ht="17.100000000000001" customHeight="1">
      <c r="A40" s="1234" t="s">
        <v>352</v>
      </c>
      <c r="B40" s="89" t="s">
        <v>397</v>
      </c>
      <c r="C40" s="89"/>
      <c r="D40" s="1179"/>
      <c r="E40" s="1179"/>
      <c r="F40" s="1179"/>
      <c r="G40" s="1179"/>
      <c r="H40" s="1179"/>
      <c r="I40" s="1179"/>
      <c r="J40" s="1179"/>
      <c r="K40" s="1179"/>
      <c r="L40" s="1179"/>
      <c r="M40" s="1179"/>
      <c r="N40" s="1179"/>
      <c r="O40" s="1179"/>
      <c r="P40" s="1179"/>
      <c r="Q40" s="1179"/>
      <c r="R40" s="1179"/>
      <c r="S40" s="1179"/>
      <c r="T40" s="1179"/>
      <c r="U40" s="1179"/>
    </row>
    <row r="41" spans="1:21" ht="17.100000000000001" customHeight="1">
      <c r="A41" s="1234" t="s">
        <v>353</v>
      </c>
      <c r="B41" s="89" t="s">
        <v>398</v>
      </c>
      <c r="C41" s="89"/>
      <c r="D41" s="1179"/>
      <c r="E41" s="1179"/>
      <c r="F41" s="1179"/>
      <c r="G41" s="1179"/>
      <c r="H41" s="1179"/>
      <c r="I41" s="1179"/>
      <c r="J41" s="1179"/>
      <c r="K41" s="1179"/>
      <c r="L41" s="1179"/>
      <c r="M41" s="1179"/>
      <c r="N41" s="1179"/>
      <c r="O41" s="1179"/>
      <c r="P41" s="1179"/>
      <c r="Q41" s="1179"/>
      <c r="R41" s="1179"/>
      <c r="S41" s="1179"/>
      <c r="T41" s="1179"/>
      <c r="U41" s="1179"/>
    </row>
    <row r="42" spans="1:21" ht="17.100000000000001" customHeight="1">
      <c r="A42" s="1234" t="s">
        <v>354</v>
      </c>
      <c r="B42" s="89" t="s">
        <v>263</v>
      </c>
      <c r="C42" s="89"/>
      <c r="D42" s="1179"/>
      <c r="E42" s="1179"/>
      <c r="F42" s="1179"/>
      <c r="G42" s="1179"/>
      <c r="H42" s="1179"/>
      <c r="I42" s="1179"/>
      <c r="J42" s="1179"/>
      <c r="K42" s="1179"/>
      <c r="L42" s="1179"/>
      <c r="M42" s="1179"/>
      <c r="N42" s="1179"/>
      <c r="O42" s="1179"/>
      <c r="P42" s="1179"/>
      <c r="Q42" s="1179"/>
      <c r="R42" s="1179"/>
      <c r="S42" s="1179"/>
      <c r="T42" s="1179"/>
      <c r="U42" s="1179"/>
    </row>
    <row r="43" spans="1:21" ht="17.100000000000001" customHeight="1">
      <c r="A43" s="1234" t="s">
        <v>356</v>
      </c>
      <c r="B43" s="89" t="s">
        <v>399</v>
      </c>
      <c r="C43" s="89"/>
      <c r="D43" s="1179"/>
      <c r="E43" s="1179"/>
      <c r="F43" s="1179"/>
      <c r="G43" s="1179"/>
      <c r="H43" s="1179"/>
      <c r="I43" s="1179"/>
      <c r="J43" s="1179"/>
      <c r="K43" s="1179"/>
      <c r="L43" s="1179"/>
      <c r="M43" s="1179"/>
      <c r="N43" s="1179"/>
      <c r="O43" s="1179"/>
      <c r="P43" s="1179"/>
      <c r="Q43" s="1179"/>
      <c r="R43" s="1179"/>
      <c r="S43" s="1179"/>
      <c r="T43" s="1179"/>
      <c r="U43" s="1179"/>
    </row>
    <row r="44" spans="1:21" ht="17.100000000000001" customHeight="1">
      <c r="A44" s="1234" t="s">
        <v>357</v>
      </c>
      <c r="B44" s="89" t="s">
        <v>400</v>
      </c>
      <c r="C44" s="89"/>
      <c r="D44" s="1179"/>
      <c r="E44" s="1179"/>
      <c r="F44" s="1179"/>
      <c r="G44" s="1179"/>
      <c r="H44" s="1179"/>
      <c r="I44" s="1179"/>
      <c r="J44" s="1179"/>
      <c r="K44" s="1179"/>
      <c r="L44" s="1179"/>
      <c r="M44" s="1179"/>
      <c r="N44" s="1179"/>
      <c r="O44" s="1179"/>
      <c r="P44" s="1179"/>
      <c r="Q44" s="1179"/>
      <c r="R44" s="1179"/>
      <c r="S44" s="1179"/>
      <c r="T44" s="1179"/>
      <c r="U44" s="1179"/>
    </row>
    <row r="45" spans="1:21" ht="17.100000000000001" customHeight="1">
      <c r="A45" s="1234" t="s">
        <v>358</v>
      </c>
      <c r="B45" s="89" t="s">
        <v>401</v>
      </c>
      <c r="C45" s="89"/>
      <c r="D45" s="1179"/>
      <c r="E45" s="1179"/>
      <c r="F45" s="1179"/>
      <c r="G45" s="1179"/>
      <c r="H45" s="1179"/>
      <c r="I45" s="1179"/>
      <c r="J45" s="1179"/>
      <c r="K45" s="1179"/>
      <c r="L45" s="1179"/>
      <c r="M45" s="1179"/>
      <c r="N45" s="1179"/>
      <c r="O45" s="1179"/>
      <c r="P45" s="1179"/>
      <c r="Q45" s="1179"/>
      <c r="R45" s="1179"/>
      <c r="S45" s="1179"/>
      <c r="T45" s="1179"/>
      <c r="U45" s="1179"/>
    </row>
    <row r="46" spans="1:21" ht="17.100000000000001" customHeight="1">
      <c r="A46" s="1234" t="s">
        <v>359</v>
      </c>
      <c r="B46" s="89" t="s">
        <v>264</v>
      </c>
      <c r="C46" s="89"/>
      <c r="D46" s="1179"/>
      <c r="E46" s="1179"/>
      <c r="F46" s="1179"/>
      <c r="G46" s="1179"/>
      <c r="H46" s="1179"/>
      <c r="I46" s="1179"/>
      <c r="J46" s="1179"/>
      <c r="K46" s="1179"/>
      <c r="L46" s="1179"/>
      <c r="M46" s="1179"/>
      <c r="N46" s="1179"/>
      <c r="O46" s="1179"/>
      <c r="P46" s="1179"/>
      <c r="Q46" s="1179"/>
      <c r="R46" s="1179"/>
      <c r="S46" s="1179"/>
      <c r="T46" s="1179"/>
      <c r="U46" s="1179"/>
    </row>
    <row r="47" spans="1:21" ht="17.100000000000001" customHeight="1">
      <c r="A47" s="1234" t="s">
        <v>361</v>
      </c>
      <c r="B47" s="89" t="s">
        <v>402</v>
      </c>
      <c r="C47" s="89"/>
      <c r="D47" s="1179"/>
      <c r="E47" s="1179"/>
      <c r="F47" s="1179"/>
      <c r="G47" s="1179"/>
      <c r="H47" s="1179"/>
      <c r="I47" s="1179"/>
      <c r="J47" s="1179"/>
      <c r="K47" s="1179"/>
      <c r="L47" s="1179"/>
      <c r="M47" s="1179"/>
      <c r="N47" s="1179"/>
      <c r="O47" s="1179"/>
      <c r="P47" s="1179"/>
      <c r="Q47" s="1179"/>
      <c r="R47" s="1179"/>
      <c r="S47" s="1179"/>
      <c r="T47" s="1179"/>
      <c r="U47" s="1179"/>
    </row>
    <row r="48" spans="1:21" ht="17.100000000000001" customHeight="1">
      <c r="A48" s="1234" t="s">
        <v>362</v>
      </c>
      <c r="B48" s="89" t="s">
        <v>403</v>
      </c>
      <c r="C48" s="89"/>
      <c r="D48" s="1179"/>
      <c r="E48" s="1179"/>
      <c r="F48" s="1179"/>
      <c r="G48" s="1179"/>
      <c r="H48" s="1179"/>
      <c r="I48" s="1179"/>
      <c r="J48" s="1179"/>
      <c r="K48" s="1179"/>
      <c r="L48" s="1179"/>
      <c r="M48" s="1179"/>
      <c r="N48" s="1179"/>
      <c r="O48" s="1179"/>
      <c r="P48" s="1179"/>
      <c r="Q48" s="1179"/>
      <c r="R48" s="1179"/>
      <c r="S48" s="1179"/>
      <c r="T48" s="1179"/>
      <c r="U48" s="1179"/>
    </row>
    <row r="49" spans="1:21" ht="17.100000000000001" customHeight="1">
      <c r="A49" s="1234" t="s">
        <v>363</v>
      </c>
      <c r="B49" s="89" t="s">
        <v>404</v>
      </c>
      <c r="C49" s="89"/>
      <c r="D49" s="1179"/>
      <c r="E49" s="1179"/>
      <c r="F49" s="1179"/>
      <c r="G49" s="1179"/>
      <c r="H49" s="1179"/>
      <c r="I49" s="1179"/>
      <c r="J49" s="1179"/>
      <c r="K49" s="1179"/>
      <c r="L49" s="1179"/>
      <c r="M49" s="1179"/>
      <c r="N49" s="1179"/>
      <c r="O49" s="1179"/>
      <c r="P49" s="1179"/>
      <c r="Q49" s="1179"/>
      <c r="R49" s="1179"/>
      <c r="S49" s="1179"/>
      <c r="T49" s="1179"/>
      <c r="U49" s="1179"/>
    </row>
    <row r="50" spans="1:21" ht="17.100000000000001" customHeight="1">
      <c r="A50" s="1234" t="s">
        <v>364</v>
      </c>
      <c r="B50" s="89" t="s">
        <v>265</v>
      </c>
      <c r="C50" s="89"/>
      <c r="D50" s="1179"/>
      <c r="E50" s="1179"/>
      <c r="F50" s="1179"/>
      <c r="G50" s="1179"/>
      <c r="H50" s="1179"/>
      <c r="I50" s="1179"/>
      <c r="J50" s="1179"/>
      <c r="K50" s="1179"/>
      <c r="L50" s="1179"/>
      <c r="M50" s="1179"/>
      <c r="N50" s="1179"/>
      <c r="O50" s="1179"/>
      <c r="P50" s="1179"/>
      <c r="Q50" s="1179"/>
      <c r="R50" s="1179"/>
      <c r="S50" s="1179"/>
      <c r="T50" s="1179"/>
      <c r="U50" s="1179"/>
    </row>
    <row r="51" spans="1:21" ht="17.100000000000001" customHeight="1">
      <c r="A51" s="1234"/>
      <c r="B51" s="89"/>
      <c r="C51" s="89"/>
      <c r="D51" s="1179"/>
      <c r="E51" s="1179"/>
      <c r="F51" s="1179"/>
      <c r="G51" s="1179"/>
      <c r="H51" s="1179"/>
      <c r="I51" s="1179"/>
      <c r="J51" s="1179"/>
      <c r="K51" s="1179"/>
      <c r="L51" s="1179"/>
      <c r="M51" s="1179"/>
      <c r="N51" s="1179"/>
      <c r="O51" s="1179"/>
      <c r="P51" s="1179"/>
      <c r="Q51" s="1179"/>
      <c r="R51" s="1179"/>
      <c r="S51" s="1179"/>
      <c r="T51" s="1179"/>
      <c r="U51" s="1179"/>
    </row>
    <row r="52" spans="1:21" ht="17.100000000000001" customHeight="1">
      <c r="A52" s="1232" t="s">
        <v>420</v>
      </c>
      <c r="B52" s="89"/>
      <c r="C52" s="89"/>
      <c r="D52" s="1179"/>
      <c r="E52" s="1179"/>
      <c r="F52" s="1179"/>
      <c r="G52" s="1179"/>
      <c r="H52" s="1179"/>
      <c r="I52" s="1179"/>
      <c r="J52" s="1179"/>
      <c r="K52" s="1179"/>
      <c r="L52" s="1179"/>
      <c r="M52" s="1179"/>
      <c r="N52" s="1179"/>
      <c r="O52" s="1179"/>
      <c r="P52" s="1179"/>
      <c r="Q52" s="1179"/>
      <c r="R52" s="1179"/>
      <c r="S52" s="1179"/>
      <c r="T52" s="1179"/>
      <c r="U52" s="1179"/>
    </row>
    <row r="53" spans="1:21" ht="17.100000000000001" customHeight="1">
      <c r="A53" s="1234" t="s">
        <v>309</v>
      </c>
      <c r="B53" s="89" t="s">
        <v>115</v>
      </c>
      <c r="C53" s="89"/>
      <c r="D53" s="1179"/>
      <c r="E53" s="1179"/>
      <c r="F53" s="1179"/>
      <c r="G53" s="1179"/>
      <c r="H53" s="1179"/>
      <c r="I53" s="1179"/>
      <c r="J53" s="1179"/>
      <c r="K53" s="1179"/>
      <c r="L53" s="1179"/>
      <c r="M53" s="1179"/>
      <c r="N53" s="1179"/>
      <c r="O53" s="1179"/>
      <c r="P53" s="1179"/>
      <c r="Q53" s="1179"/>
      <c r="R53" s="1179"/>
      <c r="S53" s="1179"/>
      <c r="T53" s="1179"/>
      <c r="U53" s="1179"/>
    </row>
    <row r="54" spans="1:21" ht="17.100000000000001" customHeight="1">
      <c r="A54" s="1234" t="s">
        <v>310</v>
      </c>
      <c r="B54" s="89" t="s">
        <v>246</v>
      </c>
      <c r="C54" s="89"/>
      <c r="D54" s="1179"/>
      <c r="E54" s="1179"/>
      <c r="F54" s="1179"/>
      <c r="G54" s="1179"/>
      <c r="H54" s="1179"/>
      <c r="I54" s="1179"/>
      <c r="J54" s="1179"/>
      <c r="K54" s="1179"/>
      <c r="L54" s="1179"/>
      <c r="M54" s="1179"/>
      <c r="N54" s="1179"/>
      <c r="O54" s="1179"/>
      <c r="P54" s="1179"/>
      <c r="Q54" s="1179"/>
      <c r="R54" s="1179"/>
      <c r="S54" s="1179"/>
      <c r="T54" s="1179"/>
      <c r="U54" s="1179"/>
    </row>
    <row r="55" spans="1:21" ht="17.100000000000001" customHeight="1">
      <c r="A55" s="1234" t="s">
        <v>314</v>
      </c>
      <c r="B55" s="1235" t="s">
        <v>405</v>
      </c>
      <c r="C55" s="89"/>
      <c r="D55" s="1179"/>
      <c r="E55" s="1179"/>
      <c r="F55" s="1179"/>
      <c r="G55" s="1179"/>
      <c r="H55" s="1179"/>
      <c r="I55" s="1179"/>
      <c r="J55" s="1179"/>
      <c r="K55" s="1179"/>
      <c r="L55" s="1179"/>
      <c r="M55" s="1179"/>
      <c r="N55" s="1179"/>
      <c r="O55" s="1179"/>
      <c r="P55" s="1179"/>
      <c r="Q55" s="1179"/>
      <c r="R55" s="1179"/>
      <c r="S55" s="1179"/>
      <c r="T55" s="1179"/>
      <c r="U55" s="1179"/>
    </row>
    <row r="56" spans="1:21" ht="17.100000000000001" customHeight="1">
      <c r="A56" s="1234" t="s">
        <v>317</v>
      </c>
      <c r="B56" s="89" t="s">
        <v>93</v>
      </c>
      <c r="C56" s="89"/>
      <c r="D56" s="1179"/>
      <c r="E56" s="1179"/>
      <c r="F56" s="1179"/>
      <c r="G56" s="1179"/>
      <c r="H56" s="1179"/>
      <c r="I56" s="1179"/>
      <c r="J56" s="1179"/>
      <c r="K56" s="1179"/>
      <c r="L56" s="1179"/>
      <c r="M56" s="1179"/>
      <c r="N56" s="1179"/>
      <c r="O56" s="1179"/>
      <c r="P56" s="1179"/>
      <c r="Q56" s="1179"/>
      <c r="R56" s="1179"/>
      <c r="S56" s="1179"/>
      <c r="T56" s="1179"/>
      <c r="U56" s="1179"/>
    </row>
    <row r="57" spans="1:21" ht="17.100000000000001" customHeight="1">
      <c r="A57" s="1234" t="s">
        <v>369</v>
      </c>
      <c r="B57" s="89" t="s">
        <v>406</v>
      </c>
      <c r="C57" s="89"/>
      <c r="D57" s="1179"/>
      <c r="E57" s="1179"/>
      <c r="F57" s="1179"/>
      <c r="G57" s="1179"/>
      <c r="H57" s="1179"/>
      <c r="I57" s="1179"/>
      <c r="J57" s="1179"/>
      <c r="K57" s="1179"/>
      <c r="L57" s="1179"/>
      <c r="M57" s="1179"/>
      <c r="N57" s="1179"/>
      <c r="O57" s="1179"/>
      <c r="P57" s="1179"/>
      <c r="Q57" s="1179"/>
      <c r="R57" s="1179"/>
      <c r="S57" s="1179"/>
      <c r="T57" s="1179"/>
      <c r="U57" s="1179"/>
    </row>
    <row r="58" spans="1:21" ht="17.100000000000001" customHeight="1">
      <c r="A58" s="1234" t="s">
        <v>367</v>
      </c>
      <c r="B58" s="89" t="s">
        <v>121</v>
      </c>
      <c r="C58" s="89"/>
      <c r="D58" s="1179"/>
      <c r="E58" s="1179"/>
      <c r="F58" s="1179"/>
      <c r="G58" s="1179"/>
      <c r="H58" s="1179"/>
      <c r="I58" s="1179"/>
      <c r="J58" s="1179"/>
      <c r="K58" s="1179"/>
      <c r="L58" s="1179"/>
      <c r="M58" s="1179"/>
      <c r="N58" s="1179"/>
      <c r="O58" s="1179"/>
      <c r="P58" s="1179"/>
      <c r="Q58" s="1179"/>
      <c r="R58" s="1179"/>
      <c r="S58" s="1179"/>
      <c r="T58" s="1179"/>
      <c r="U58" s="1179"/>
    </row>
    <row r="59" spans="1:21" ht="17.100000000000001" customHeight="1">
      <c r="A59" s="1234" t="s">
        <v>370</v>
      </c>
      <c r="B59" s="89" t="s">
        <v>407</v>
      </c>
      <c r="C59" s="89"/>
      <c r="D59" s="1179"/>
      <c r="E59" s="1179"/>
      <c r="F59" s="1179"/>
      <c r="G59" s="1179"/>
      <c r="H59" s="1179"/>
      <c r="I59" s="1179"/>
      <c r="J59" s="1179"/>
      <c r="K59" s="1179"/>
      <c r="L59" s="1179"/>
      <c r="M59" s="1179"/>
      <c r="N59" s="1179"/>
      <c r="O59" s="1179"/>
      <c r="P59" s="1179"/>
      <c r="Q59" s="1179"/>
      <c r="R59" s="1179"/>
      <c r="S59" s="1179"/>
      <c r="T59" s="1179"/>
      <c r="U59" s="1179"/>
    </row>
    <row r="60" spans="1:21" ht="17.100000000000001" customHeight="1">
      <c r="A60" s="1234" t="s">
        <v>325</v>
      </c>
      <c r="B60" s="89" t="s">
        <v>122</v>
      </c>
      <c r="C60" s="89"/>
      <c r="D60" s="1179"/>
      <c r="E60" s="1179"/>
      <c r="F60" s="1179"/>
      <c r="G60" s="1179"/>
      <c r="H60" s="1179"/>
      <c r="I60" s="1179"/>
      <c r="J60" s="1179"/>
      <c r="K60" s="1179"/>
      <c r="L60" s="1179"/>
      <c r="M60" s="1179"/>
      <c r="N60" s="1179"/>
      <c r="O60" s="1179"/>
      <c r="P60" s="1179"/>
      <c r="Q60" s="1179"/>
      <c r="R60" s="1179"/>
      <c r="S60" s="1179"/>
      <c r="T60" s="1179"/>
      <c r="U60" s="1179"/>
    </row>
    <row r="61" spans="1:21" ht="17.100000000000001" customHeight="1">
      <c r="A61" s="1234" t="s">
        <v>328</v>
      </c>
      <c r="B61" s="89" t="s">
        <v>408</v>
      </c>
      <c r="C61" s="89"/>
      <c r="D61" s="1179"/>
      <c r="E61" s="1179"/>
      <c r="F61" s="1179"/>
      <c r="G61" s="1179"/>
      <c r="H61" s="1179"/>
      <c r="I61" s="1179"/>
      <c r="J61" s="1179"/>
      <c r="K61" s="1179"/>
      <c r="L61" s="1179"/>
      <c r="M61" s="1179"/>
      <c r="N61" s="1179"/>
      <c r="O61" s="1179"/>
      <c r="P61" s="1179"/>
      <c r="Q61" s="1179"/>
      <c r="R61" s="1179"/>
      <c r="S61" s="1179"/>
      <c r="T61" s="1179"/>
      <c r="U61" s="1179"/>
    </row>
    <row r="62" spans="1:21" ht="17.100000000000001" customHeight="1">
      <c r="A62" s="1234" t="s">
        <v>333</v>
      </c>
      <c r="B62" s="89" t="s">
        <v>409</v>
      </c>
      <c r="C62" s="89"/>
      <c r="D62" s="1179"/>
      <c r="E62" s="1179"/>
      <c r="F62" s="1179"/>
      <c r="G62" s="1179"/>
      <c r="H62" s="1179"/>
      <c r="I62" s="1179"/>
      <c r="J62" s="1179"/>
      <c r="K62" s="1179"/>
      <c r="L62" s="1179"/>
      <c r="M62" s="1179"/>
      <c r="N62" s="1179"/>
      <c r="O62" s="1179"/>
      <c r="P62" s="1179"/>
      <c r="Q62" s="1179"/>
      <c r="R62" s="1179"/>
      <c r="S62" s="1179"/>
      <c r="T62" s="1179"/>
      <c r="U62" s="1179"/>
    </row>
    <row r="63" spans="1:21" ht="17.100000000000001" customHeight="1">
      <c r="A63" s="1234" t="s">
        <v>338</v>
      </c>
      <c r="B63" s="4" t="s">
        <v>422</v>
      </c>
      <c r="C63" s="89"/>
      <c r="D63" s="1179"/>
      <c r="E63" s="1179"/>
      <c r="F63" s="1179"/>
      <c r="G63" s="1179"/>
      <c r="H63" s="1179"/>
      <c r="I63" s="1179"/>
      <c r="J63" s="1179"/>
      <c r="K63" s="1179"/>
      <c r="L63" s="1179"/>
      <c r="M63" s="1179"/>
      <c r="N63" s="1179"/>
      <c r="O63" s="1179"/>
      <c r="P63" s="1179"/>
      <c r="Q63" s="1179"/>
      <c r="R63" s="1179"/>
      <c r="S63" s="1179"/>
      <c r="T63" s="1179"/>
      <c r="U63" s="1179"/>
    </row>
    <row r="64" spans="1:21" ht="17.100000000000001" customHeight="1">
      <c r="A64" s="1234" t="s">
        <v>345</v>
      </c>
      <c r="B64" s="89" t="s">
        <v>410</v>
      </c>
      <c r="C64" s="89"/>
      <c r="D64" s="1179"/>
      <c r="E64" s="1179"/>
      <c r="F64" s="1179"/>
      <c r="G64" s="1179"/>
      <c r="H64" s="1179"/>
      <c r="I64" s="1179"/>
      <c r="J64" s="1179"/>
      <c r="K64" s="1179"/>
      <c r="L64" s="1179"/>
      <c r="M64" s="1179"/>
      <c r="N64" s="1179"/>
      <c r="O64" s="1179"/>
      <c r="P64" s="1179"/>
      <c r="Q64" s="1179"/>
      <c r="R64" s="1179"/>
      <c r="S64" s="1179"/>
      <c r="T64" s="1179"/>
      <c r="U64" s="1179"/>
    </row>
    <row r="65" spans="1:21" ht="17.100000000000001" customHeight="1">
      <c r="A65" s="1234" t="s">
        <v>350</v>
      </c>
      <c r="B65" s="89" t="s">
        <v>411</v>
      </c>
      <c r="C65" s="89"/>
      <c r="D65" s="1179"/>
      <c r="E65" s="1179"/>
      <c r="F65" s="1179"/>
      <c r="G65" s="1179"/>
      <c r="H65" s="1179"/>
      <c r="I65" s="1179"/>
      <c r="J65" s="1179"/>
      <c r="K65" s="1179"/>
      <c r="L65" s="1179"/>
      <c r="M65" s="1179"/>
      <c r="N65" s="1179"/>
      <c r="O65" s="1179"/>
      <c r="P65" s="1179"/>
      <c r="Q65" s="1179"/>
      <c r="R65" s="1179"/>
      <c r="S65" s="1179"/>
      <c r="T65" s="1179"/>
      <c r="U65" s="1179"/>
    </row>
    <row r="66" spans="1:21" ht="17.100000000000001" customHeight="1">
      <c r="A66" s="1234" t="s">
        <v>355</v>
      </c>
      <c r="B66" s="89" t="s">
        <v>412</v>
      </c>
      <c r="C66" s="89"/>
      <c r="D66" s="1179"/>
      <c r="E66" s="1179"/>
      <c r="F66" s="1179"/>
      <c r="G66" s="1179"/>
      <c r="H66" s="1179"/>
      <c r="I66" s="1179"/>
      <c r="J66" s="1179"/>
      <c r="K66" s="1179"/>
      <c r="L66" s="1179"/>
      <c r="M66" s="1179"/>
      <c r="N66" s="1179"/>
      <c r="O66" s="1179"/>
      <c r="P66" s="1179"/>
      <c r="Q66" s="1179"/>
      <c r="R66" s="1179"/>
      <c r="S66" s="1179"/>
      <c r="T66" s="1179"/>
      <c r="U66" s="1179"/>
    </row>
    <row r="67" spans="1:21" ht="17.100000000000001" customHeight="1">
      <c r="A67" s="1234" t="s">
        <v>360</v>
      </c>
      <c r="B67" s="89" t="s">
        <v>413</v>
      </c>
      <c r="C67" s="89"/>
      <c r="D67" s="1179"/>
      <c r="E67" s="1179"/>
      <c r="F67" s="1179"/>
      <c r="G67" s="1179"/>
      <c r="H67" s="1179"/>
      <c r="I67" s="1179"/>
      <c r="J67" s="1179"/>
      <c r="K67" s="1179"/>
      <c r="L67" s="1179"/>
      <c r="M67" s="1179"/>
      <c r="N67" s="1179"/>
      <c r="O67" s="1179"/>
      <c r="P67" s="1179"/>
      <c r="Q67" s="1179"/>
      <c r="R67" s="1179"/>
      <c r="S67" s="1179"/>
      <c r="T67" s="1179"/>
      <c r="U67" s="1179"/>
    </row>
    <row r="68" spans="1:21" ht="17.100000000000001" customHeight="1">
      <c r="A68" s="1238" t="s">
        <v>365</v>
      </c>
      <c r="B68" s="89" t="s">
        <v>414</v>
      </c>
      <c r="C68" s="89"/>
    </row>
    <row r="69" spans="1:21" ht="17.100000000000001" customHeight="1">
      <c r="A69" s="1179"/>
    </row>
  </sheetData>
  <hyperlinks>
    <hyperlink ref="A4" location="'Figure 6.1'!A1" tooltip=" " display="Figure 6.1"/>
    <hyperlink ref="A5" location="'Figure 6.2'!A1" tooltip=" " display="'Figure 6.2'!A1"/>
    <hyperlink ref="A53" location="'Table 6.1'!A1" tooltip=" " display="'Table 6.1'!A1"/>
    <hyperlink ref="A54" location="'Table 6.2'!A1" tooltip=" " display="'Table 6.2'!A1"/>
    <hyperlink ref="A6" location="'Figure 6.3'!A1" tooltip=" " display="'Figure 6.3'!A1"/>
    <hyperlink ref="A58" location="'Table 6.6'!A1" tooltip=" " display="'Table 6.6'!A1"/>
    <hyperlink ref="A14" location="'Figure 6.11'!A1" tooltip=" " display="'Figure 6.11'!A1"/>
    <hyperlink ref="A15" location="'Figure 6.12'!A1" tooltip=" " display="'Figure 6.12'!A1"/>
    <hyperlink ref="A16" location="'Figure 6.13'!A1" tooltip=" " display="'Figure 6.13'!A1"/>
    <hyperlink ref="A59" location="'Table 6.7'!A1" tooltip=" " display="'Table 6.7'!A1"/>
    <hyperlink ref="A17" location="'Figure 6.14'!A1" tooltip=" " display="'Figure 6.14'!A1"/>
    <hyperlink ref="A18" location="'Figure 6.15'!A1" tooltip=" " display="'Figure 6.15'!A1"/>
    <hyperlink ref="A60" location="'Table 6.8'!A1" tooltip=" " display="'Table 6.8'!A1"/>
    <hyperlink ref="A19" location="'Figure 6.16'!A1" tooltip=" " display="'Figure 6.16'!A1"/>
    <hyperlink ref="A20" location="'Figure 6.17'!A1" tooltip=" " display="'Figure 6.17'!A1"/>
    <hyperlink ref="A61" location="'Table 6.9'!A1" tooltip=" " display="'Table 6.9'!A1"/>
    <hyperlink ref="A21" location="'Figure 6.18'!A1" tooltip=" " display="'Figure 6.18'!A1"/>
    <hyperlink ref="A22" location="'Figure 6.19'!A1" tooltip=" " display="'Figure 6.19'!A1"/>
    <hyperlink ref="A23" location="'Figure 6.20'!A1" tooltip=" " display="'Figure 6.20'!A1"/>
    <hyperlink ref="A24" location="'Figure 6.21'!A1" tooltip=" " display="'Figure 6.21'!A1"/>
    <hyperlink ref="A62" location="'Table 6.10'!A1" tooltip=" " display="'Table 6.10'!A1"/>
    <hyperlink ref="A25" location="'Figure 6.22'!A1" tooltip=" " display="'Figure 6.22'!A1"/>
    <hyperlink ref="A26" location="'Figure 6.23'!A1" tooltip=" " display="'Figure 6.23'!A1"/>
    <hyperlink ref="A27" location="'Figure 6.24'!A1" tooltip=" " display="'Figure 6.24'!A1"/>
    <hyperlink ref="A28" location="'Figure 6.25'!A1" tooltip=" " display="'Figure 6.25'!A1"/>
    <hyperlink ref="A63" location="'Table 6.11'!A1" tooltip=" " display="'Table 6.11'!A1"/>
    <hyperlink ref="A29" location="'Figure 6.26'!A1" tooltip=" " display="'Figure 6.26'!A1"/>
    <hyperlink ref="A30" location="'Figure 6.27'!A1" tooltip=" " display="'Figure 6.27'!A1"/>
    <hyperlink ref="A31" location="'Figure 6.28'!A1" tooltip=" " display="'Figure 6.28'!A1"/>
    <hyperlink ref="A32" location="'Figure 6.29'!A1" tooltip=" " display="'Figure 6.29'!A1"/>
    <hyperlink ref="A33" location="'Figure 6.30'!A1" tooltip=" " display="'Figure 6.30'!A1"/>
    <hyperlink ref="A34" location="'Figure 6.31'!A1" tooltip=" " display="'Figure 6.31'!A1"/>
    <hyperlink ref="A64" location="'Table 6.12'!A1" tooltip=" " display="'Table 6.12'!A1"/>
    <hyperlink ref="A35" location="'Figure 6.32'!A1" tooltip=" " display="'Figure 6.32'!A1"/>
    <hyperlink ref="A36" location="'Figure 6.33'!A1" tooltip=" " display="'Figure 6.33'!A1"/>
    <hyperlink ref="A37" location="'Figure 6.34'!A1" tooltip=" " display="'Figure 6.34'!A1"/>
    <hyperlink ref="A38" location="'Figure 6.35'!A1" tooltip=" " display="'Figure 6.35'!A1"/>
    <hyperlink ref="A65" location="'Table 6.13'!A1" tooltip=" " display="'Table 6.13'!A1"/>
    <hyperlink ref="A39" location="'Figure 6.36'!A1" tooltip=" " display="'Figure 6.36'!A1"/>
    <hyperlink ref="A40" location="'Figure 6.37'!A1" tooltip=" " display="'Figure 6.37'!A1"/>
    <hyperlink ref="A41" location="'Figure 6.38'!A1" tooltip=" " display="'Figure 6.38'!A1"/>
    <hyperlink ref="A42" location="'Figure 6.39'!A1" tooltip=" " display="'Figure 6.39'!A1"/>
    <hyperlink ref="A66" location="'Table 6.14'!A1" tooltip=" " display="'Table 6.14'!A1"/>
    <hyperlink ref="A43" location="'Figure 6.40'!A1" tooltip=" " display="'Figure 6.40'!A1"/>
    <hyperlink ref="A44" location="'Figure 6.41'!A1" tooltip=" " display="'Figure 6.41'!A1"/>
    <hyperlink ref="A45" location="'Figure 6.42'!A1" tooltip=" " display="'Figure 6.42'!A1"/>
    <hyperlink ref="A46" location="'Figure 6.43'!A1" tooltip=" " display="'Figure 6.43'!A1"/>
    <hyperlink ref="A67" location="'Table 6.15'!A1" tooltip=" " display="'Table 6.15'!A1"/>
    <hyperlink ref="A47" location="'Figure 6.44'!A1" tooltip=" " display="'Figure 6.44'!A1"/>
    <hyperlink ref="A48" location="'Figure 6.45'!A1" tooltip=" " display="'Figure 6.45'!A1"/>
    <hyperlink ref="A49" location="'Figure 6.46'!A1" tooltip=" " display="'Figure 6.46'!A1"/>
    <hyperlink ref="A50" location="'Figure 6.47'!A1" tooltip=" " display="'Figure 6.47'!A1"/>
    <hyperlink ref="A68" location="'Table 6.16'!A1" tooltip=" " display="Table 6.16"/>
    <hyperlink ref="A7" location="'Figure 6.4'!A1" tooltip=" " display="'Figure 6.4'!A1"/>
    <hyperlink ref="A55" location="'Table 6.3'!A1" tooltip=" " display="'Table 6.3'!A1"/>
    <hyperlink ref="A8" location="'Figure 6.5'!A1" tooltip=" " display="'Figure 6.5'!A1"/>
    <hyperlink ref="A9" location="'Figure 6.6'!A1" tooltip=" " display="'Figure 6.6'!A1"/>
    <hyperlink ref="A10" location="'Figure 6.7'!A1" tooltip=" " display="'Figure 6.7'!A1"/>
    <hyperlink ref="A11" location="'Figure 6.8'!A1" tooltip=" " display="'Figure 6.8'!A1"/>
    <hyperlink ref="A12" location="'Figure 6.9'!A1" tooltip=" " display="'Figure 6.9'!A1"/>
    <hyperlink ref="A57" location="'Table 6.5'!A1" tooltip=" " display="'Table 6.5'!A1"/>
    <hyperlink ref="A13" location="'Figure 6.10'!A1" tooltip=" " display="'Figure 6.10'!A1"/>
    <hyperlink ref="A56" location="'Table 6.4'!A1" tooltip=" " display="'Table 6.4'!A1"/>
  </hyperlink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T19"/>
  <sheetViews>
    <sheetView zoomScaleNormal="100" workbookViewId="0">
      <selection activeCell="E18" sqref="E18"/>
    </sheetView>
  </sheetViews>
  <sheetFormatPr defaultRowHeight="15"/>
  <cols>
    <col min="1" max="1" width="14.5703125" customWidth="1"/>
    <col min="2" max="3" width="8.28515625" customWidth="1"/>
    <col min="4" max="4" width="10.85546875" customWidth="1"/>
    <col min="5" max="5" width="15.42578125" customWidth="1"/>
    <col min="6" max="17" width="8.28515625" customWidth="1"/>
    <col min="18" max="18" width="9.28515625" bestFit="1" customWidth="1"/>
    <col min="19" max="19" width="8.140625" customWidth="1"/>
    <col min="20" max="20" width="9.42578125" bestFit="1" customWidth="1"/>
    <col min="21" max="21" width="9.28515625" bestFit="1" customWidth="1"/>
    <col min="22" max="22" width="9.42578125" bestFit="1" customWidth="1"/>
    <col min="23" max="23" width="9.28515625" bestFit="1" customWidth="1"/>
    <col min="24" max="24" width="9.42578125" bestFit="1" customWidth="1"/>
    <col min="25" max="25" width="9.28515625" bestFit="1" customWidth="1"/>
    <col min="26" max="26" width="9.42578125" bestFit="1" customWidth="1"/>
    <col min="27" max="27" width="9.28515625" bestFit="1" customWidth="1"/>
    <col min="28" max="28" width="9.42578125" bestFit="1" customWidth="1"/>
    <col min="29" max="29" width="9.28515625" bestFit="1" customWidth="1"/>
    <col min="30" max="30" width="9.42578125" bestFit="1" customWidth="1"/>
  </cols>
  <sheetData>
    <row r="1" spans="1:20">
      <c r="A1" s="3" t="s">
        <v>316</v>
      </c>
      <c r="B1" s="3" t="s">
        <v>376</v>
      </c>
    </row>
    <row r="2" spans="1:20">
      <c r="A2" s="1178" t="s">
        <v>311</v>
      </c>
      <c r="B2" s="3"/>
    </row>
    <row r="4" spans="1:20" s="34" customFormat="1" ht="27" customHeight="1">
      <c r="A4" s="1299" t="s">
        <v>17</v>
      </c>
      <c r="B4" s="1301" t="s">
        <v>48</v>
      </c>
      <c r="C4" s="1303" t="s">
        <v>15</v>
      </c>
      <c r="D4" s="1304" t="s">
        <v>55</v>
      </c>
      <c r="E4" s="1305" t="s">
        <v>64</v>
      </c>
      <c r="F4" s="1298" t="s">
        <v>56</v>
      </c>
      <c r="G4" s="1298"/>
      <c r="H4" s="1298" t="s">
        <v>57</v>
      </c>
      <c r="I4" s="1298"/>
      <c r="J4" s="1298" t="s">
        <v>58</v>
      </c>
      <c r="K4" s="1298"/>
      <c r="L4" s="1298" t="s">
        <v>59</v>
      </c>
      <c r="M4" s="1298"/>
      <c r="N4" s="1298" t="s">
        <v>60</v>
      </c>
      <c r="O4" s="1298"/>
      <c r="P4" s="1298" t="s">
        <v>61</v>
      </c>
      <c r="Q4" s="1298"/>
    </row>
    <row r="5" spans="1:20" s="34" customFormat="1" ht="30" customHeight="1">
      <c r="A5" s="1300"/>
      <c r="B5" s="1302"/>
      <c r="C5" s="1303"/>
      <c r="D5" s="1304"/>
      <c r="E5" s="1306"/>
      <c r="F5" s="443" t="s">
        <v>48</v>
      </c>
      <c r="G5" s="444" t="s">
        <v>15</v>
      </c>
      <c r="H5" s="443" t="s">
        <v>48</v>
      </c>
      <c r="I5" s="444" t="s">
        <v>15</v>
      </c>
      <c r="J5" s="443" t="s">
        <v>48</v>
      </c>
      <c r="K5" s="444" t="s">
        <v>15</v>
      </c>
      <c r="L5" s="443" t="s">
        <v>48</v>
      </c>
      <c r="M5" s="444" t="s">
        <v>15</v>
      </c>
      <c r="N5" s="443" t="s">
        <v>48</v>
      </c>
      <c r="O5" s="444" t="s">
        <v>15</v>
      </c>
      <c r="P5" s="443" t="s">
        <v>48</v>
      </c>
      <c r="Q5" s="444" t="s">
        <v>15</v>
      </c>
      <c r="S5" s="51"/>
      <c r="T5" s="51"/>
    </row>
    <row r="6" spans="1:20">
      <c r="A6" s="414" t="s">
        <v>0</v>
      </c>
      <c r="B6" s="423">
        <v>532.64523835774264</v>
      </c>
      <c r="C6" s="415">
        <v>3.7648935174325886</v>
      </c>
      <c r="D6" s="432" t="s">
        <v>124</v>
      </c>
      <c r="E6" s="424">
        <v>325.20207792919939</v>
      </c>
      <c r="F6" s="435">
        <v>358.26426855940076</v>
      </c>
      <c r="G6" s="436">
        <v>8.8178116107301783</v>
      </c>
      <c r="H6" s="425">
        <v>401.68150309760148</v>
      </c>
      <c r="I6" s="417">
        <v>8.1666922686192649</v>
      </c>
      <c r="J6" s="435">
        <v>470.0813</v>
      </c>
      <c r="K6" s="436">
        <v>5.7243698991521832</v>
      </c>
      <c r="L6" s="425">
        <v>600.80980000000022</v>
      </c>
      <c r="M6" s="417">
        <v>6.1778977652671037</v>
      </c>
      <c r="N6" s="435">
        <v>653.59322347520038</v>
      </c>
      <c r="O6" s="436">
        <v>8.8108060365142187</v>
      </c>
      <c r="P6" s="425">
        <v>683.46634648860015</v>
      </c>
      <c r="Q6" s="418">
        <v>9.4035088477013318</v>
      </c>
      <c r="S6" s="52"/>
      <c r="T6" s="52"/>
    </row>
    <row r="7" spans="1:20">
      <c r="A7" s="416" t="s">
        <v>1</v>
      </c>
      <c r="B7" s="424">
        <v>495.72066145270639</v>
      </c>
      <c r="C7" s="417">
        <v>3.559417000589943</v>
      </c>
      <c r="D7" s="433" t="s">
        <v>125</v>
      </c>
      <c r="E7" s="424">
        <v>332.10393948289993</v>
      </c>
      <c r="F7" s="437">
        <v>327.09525318639999</v>
      </c>
      <c r="G7" s="438">
        <v>5.7957372293256979</v>
      </c>
      <c r="H7" s="426">
        <v>361.69458362320574</v>
      </c>
      <c r="I7" s="417">
        <v>4.4927057657777576</v>
      </c>
      <c r="J7" s="437">
        <v>423.82260000000025</v>
      </c>
      <c r="K7" s="438">
        <v>4.5662663108061361</v>
      </c>
      <c r="L7" s="426">
        <v>568.3909000000001</v>
      </c>
      <c r="M7" s="417">
        <v>4.2515307986693491</v>
      </c>
      <c r="N7" s="437">
        <v>625.5920000000001</v>
      </c>
      <c r="O7" s="438">
        <v>5.1898494460751206</v>
      </c>
      <c r="P7" s="426">
        <v>659.19919266929992</v>
      </c>
      <c r="Q7" s="418">
        <v>8.5301986461895574</v>
      </c>
      <c r="S7" s="52"/>
      <c r="T7" s="52"/>
    </row>
    <row r="8" spans="1:20">
      <c r="A8" s="416" t="s">
        <v>2</v>
      </c>
      <c r="B8" s="424">
        <v>507.31478178026174</v>
      </c>
      <c r="C8" s="417">
        <v>4.0929160906941693</v>
      </c>
      <c r="D8" s="433" t="s">
        <v>126</v>
      </c>
      <c r="E8" s="424">
        <v>330.85000843069918</v>
      </c>
      <c r="F8" s="437">
        <v>336.09859156930077</v>
      </c>
      <c r="G8" s="438">
        <v>5.8506068222046537</v>
      </c>
      <c r="H8" s="426">
        <v>371.29580000000004</v>
      </c>
      <c r="I8" s="417">
        <v>5.9267519257859833</v>
      </c>
      <c r="J8" s="437">
        <v>438.11592617900368</v>
      </c>
      <c r="K8" s="438">
        <v>5.4024438074360681</v>
      </c>
      <c r="L8" s="426">
        <v>578.94670000000031</v>
      </c>
      <c r="M8" s="417">
        <v>5.2826219484460646</v>
      </c>
      <c r="N8" s="437">
        <v>635.06690000000003</v>
      </c>
      <c r="O8" s="438">
        <v>5.5752230601272927</v>
      </c>
      <c r="P8" s="426">
        <v>666.94859999999994</v>
      </c>
      <c r="Q8" s="418">
        <v>6.268905905134293</v>
      </c>
      <c r="S8" s="52"/>
      <c r="T8" s="52"/>
    </row>
    <row r="9" spans="1:20">
      <c r="A9" s="416" t="s">
        <v>3</v>
      </c>
      <c r="B9" s="424">
        <v>504.89967373265273</v>
      </c>
      <c r="C9" s="417">
        <v>3.1254109116620703</v>
      </c>
      <c r="D9" s="433" t="s">
        <v>127</v>
      </c>
      <c r="E9" s="424">
        <v>322.95541570900116</v>
      </c>
      <c r="F9" s="437">
        <v>338.74220000000003</v>
      </c>
      <c r="G9" s="438">
        <v>5.4056042108214912</v>
      </c>
      <c r="H9" s="426">
        <v>371.79089390949991</v>
      </c>
      <c r="I9" s="417">
        <v>5.2985841309633814</v>
      </c>
      <c r="J9" s="437">
        <v>433.88959999999963</v>
      </c>
      <c r="K9" s="438">
        <v>4.5324272226239373</v>
      </c>
      <c r="L9" s="426">
        <v>577.09441087750008</v>
      </c>
      <c r="M9" s="417">
        <v>3.1519092194292142</v>
      </c>
      <c r="N9" s="437">
        <v>630.10038425250002</v>
      </c>
      <c r="O9" s="438">
        <v>3.8200997510925854</v>
      </c>
      <c r="P9" s="426">
        <v>661.69761570900118</v>
      </c>
      <c r="Q9" s="418">
        <v>5.4011149234426012</v>
      </c>
      <c r="S9" s="52"/>
      <c r="T9" s="52"/>
    </row>
    <row r="10" spans="1:20">
      <c r="A10" s="416" t="s">
        <v>4</v>
      </c>
      <c r="B10" s="424">
        <v>495.83354136010195</v>
      </c>
      <c r="C10" s="417">
        <v>3.4570003888456409</v>
      </c>
      <c r="D10" s="433" t="s">
        <v>128</v>
      </c>
      <c r="E10" s="424">
        <v>320.81232518429971</v>
      </c>
      <c r="F10" s="437">
        <v>333.80341685280013</v>
      </c>
      <c r="G10" s="438">
        <v>6.2451726650201005</v>
      </c>
      <c r="H10" s="426">
        <v>368.84300000000002</v>
      </c>
      <c r="I10" s="417">
        <v>5.5689197016689675</v>
      </c>
      <c r="J10" s="437">
        <v>430.41201011499999</v>
      </c>
      <c r="K10" s="438">
        <v>4.2580244048739821</v>
      </c>
      <c r="L10" s="426">
        <v>562.08420000000012</v>
      </c>
      <c r="M10" s="417">
        <v>5.0762538714034866</v>
      </c>
      <c r="N10" s="437">
        <v>619.34157177929933</v>
      </c>
      <c r="O10" s="438">
        <v>5.838968232651303</v>
      </c>
      <c r="P10" s="426">
        <v>654.61574203709984</v>
      </c>
      <c r="Q10" s="418">
        <v>5.951455858508008</v>
      </c>
      <c r="S10" s="52"/>
      <c r="T10" s="52"/>
    </row>
    <row r="11" spans="1:20">
      <c r="A11" s="416" t="s">
        <v>5</v>
      </c>
      <c r="B11" s="424">
        <v>515.29974398146658</v>
      </c>
      <c r="C11" s="417">
        <v>4.009804811039964</v>
      </c>
      <c r="D11" s="433" t="s">
        <v>129</v>
      </c>
      <c r="E11" s="424">
        <v>327.58847028830274</v>
      </c>
      <c r="F11" s="437">
        <v>345.26060761649723</v>
      </c>
      <c r="G11" s="438">
        <v>7.2129767308146864</v>
      </c>
      <c r="H11" s="426">
        <v>380.02560000000028</v>
      </c>
      <c r="I11" s="417">
        <v>5.8926450484512563</v>
      </c>
      <c r="J11" s="437">
        <v>446.33200000000022</v>
      </c>
      <c r="K11" s="438">
        <v>4.672922567366065</v>
      </c>
      <c r="L11" s="426">
        <v>586.999816065</v>
      </c>
      <c r="M11" s="417">
        <v>4.7571933082015798</v>
      </c>
      <c r="N11" s="437">
        <v>640.21779999999978</v>
      </c>
      <c r="O11" s="438">
        <v>5.4634935309906014</v>
      </c>
      <c r="P11" s="426">
        <v>672.84907790479997</v>
      </c>
      <c r="Q11" s="418">
        <v>6.0687344003857788</v>
      </c>
      <c r="S11" s="52"/>
      <c r="T11" s="52"/>
    </row>
    <row r="12" spans="1:20">
      <c r="A12" s="416" t="s">
        <v>6</v>
      </c>
      <c r="B12" s="424">
        <v>481.44848759780859</v>
      </c>
      <c r="C12" s="417">
        <v>4.2908043101168518</v>
      </c>
      <c r="D12" s="433" t="s">
        <v>130</v>
      </c>
      <c r="E12" s="424">
        <v>322.39392999724953</v>
      </c>
      <c r="F12" s="437">
        <v>319.24463686744878</v>
      </c>
      <c r="G12" s="438">
        <v>8.3711265468158853</v>
      </c>
      <c r="H12" s="426">
        <v>351.46637952309936</v>
      </c>
      <c r="I12" s="417">
        <v>6.9558582459604805</v>
      </c>
      <c r="J12" s="437">
        <v>409.70736611099818</v>
      </c>
      <c r="K12" s="438">
        <v>5.9261656130653524</v>
      </c>
      <c r="L12" s="426">
        <v>553.77103938649748</v>
      </c>
      <c r="M12" s="417">
        <v>6.4507981311501901</v>
      </c>
      <c r="N12" s="437">
        <v>610.5025340684997</v>
      </c>
      <c r="O12" s="438">
        <v>7.2237181057413542</v>
      </c>
      <c r="P12" s="426">
        <v>641.6385668646983</v>
      </c>
      <c r="Q12" s="418">
        <v>11.598327288257874</v>
      </c>
      <c r="S12" s="52"/>
      <c r="T12" s="52"/>
    </row>
    <row r="13" spans="1:20">
      <c r="A13" s="416" t="s">
        <v>7</v>
      </c>
      <c r="B13" s="424">
        <v>480.61805112195242</v>
      </c>
      <c r="C13" s="417">
        <v>7.4673311232231745</v>
      </c>
      <c r="D13" s="433" t="s">
        <v>131</v>
      </c>
      <c r="E13" s="424">
        <v>345.66091245164932</v>
      </c>
      <c r="F13" s="437">
        <v>306.81178564080074</v>
      </c>
      <c r="G13" s="438">
        <v>14.393356589059955</v>
      </c>
      <c r="H13" s="426">
        <v>336.19291217160037</v>
      </c>
      <c r="I13" s="417">
        <v>15.139812411574765</v>
      </c>
      <c r="J13" s="437">
        <v>400.82771991575009</v>
      </c>
      <c r="K13" s="438">
        <v>11.376791026629002</v>
      </c>
      <c r="L13" s="426">
        <v>565.35199999999986</v>
      </c>
      <c r="M13" s="417">
        <v>11.837527550434991</v>
      </c>
      <c r="N13" s="437">
        <v>624.05619999999976</v>
      </c>
      <c r="O13" s="438">
        <v>15.752791684954383</v>
      </c>
      <c r="P13" s="426">
        <v>652.47269809245006</v>
      </c>
      <c r="Q13" s="418">
        <v>18.666432420033992</v>
      </c>
      <c r="S13" s="52"/>
      <c r="T13" s="52"/>
    </row>
    <row r="14" spans="1:20">
      <c r="A14" s="416" t="s">
        <v>52</v>
      </c>
      <c r="B14" s="424">
        <v>502.96456288243837</v>
      </c>
      <c r="C14" s="417">
        <v>1.7953982848854539</v>
      </c>
      <c r="D14" s="433" t="s">
        <v>132</v>
      </c>
      <c r="E14" s="424">
        <v>329.53860375496834</v>
      </c>
      <c r="F14" s="437">
        <v>333.9877962450314</v>
      </c>
      <c r="G14" s="438">
        <v>2.7103942202616795</v>
      </c>
      <c r="H14" s="426">
        <v>368.65990000000011</v>
      </c>
      <c r="I14" s="417">
        <v>2.5993416047215434</v>
      </c>
      <c r="J14" s="437">
        <v>432.40989999999982</v>
      </c>
      <c r="K14" s="438">
        <v>2.192573756573617</v>
      </c>
      <c r="L14" s="426">
        <v>575.18240000000014</v>
      </c>
      <c r="M14" s="417">
        <v>2.1749176614009085</v>
      </c>
      <c r="N14" s="437">
        <v>630.64319999999987</v>
      </c>
      <c r="O14" s="438">
        <v>2.7337770917003814</v>
      </c>
      <c r="P14" s="426">
        <v>663.52639999999974</v>
      </c>
      <c r="Q14" s="418">
        <v>3.7879639818261857</v>
      </c>
      <c r="S14" s="52"/>
      <c r="T14" s="52"/>
    </row>
    <row r="15" spans="1:20">
      <c r="A15" s="416" t="s">
        <v>81</v>
      </c>
      <c r="B15" s="424">
        <v>488.6803849177536</v>
      </c>
      <c r="C15" s="419">
        <v>0.40480685725317972</v>
      </c>
      <c r="D15" s="433" t="s">
        <v>133</v>
      </c>
      <c r="E15" s="424">
        <v>306.56932162162173</v>
      </c>
      <c r="F15" s="437">
        <v>332.57271486486479</v>
      </c>
      <c r="G15" s="439">
        <v>0.7092771600327531</v>
      </c>
      <c r="H15" s="426">
        <v>364.74673783783783</v>
      </c>
      <c r="I15" s="427">
        <v>0.62060559208316746</v>
      </c>
      <c r="J15" s="437">
        <v>423.0062135135135</v>
      </c>
      <c r="K15" s="439">
        <v>0.5416152429053307</v>
      </c>
      <c r="L15" s="426">
        <v>555.4492243243244</v>
      </c>
      <c r="M15" s="427">
        <v>0.48599029129036969</v>
      </c>
      <c r="N15" s="437">
        <v>609.17069864864868</v>
      </c>
      <c r="O15" s="439">
        <v>0.54429793012277072</v>
      </c>
      <c r="P15" s="426">
        <v>639.14203648648652</v>
      </c>
      <c r="Q15" s="428">
        <v>0.62332947245628467</v>
      </c>
      <c r="S15" s="52"/>
      <c r="T15" s="52"/>
    </row>
    <row r="16" spans="1:20">
      <c r="A16" s="420" t="s">
        <v>123</v>
      </c>
      <c r="B16" s="429">
        <v>590.01746215935998</v>
      </c>
      <c r="C16" s="421">
        <v>2.7958412724423001</v>
      </c>
      <c r="D16" s="434" t="s">
        <v>134</v>
      </c>
      <c r="E16" s="430">
        <v>276.64060000000006</v>
      </c>
      <c r="F16" s="440">
        <v>445.7808</v>
      </c>
      <c r="G16" s="441">
        <v>5.2848238137614372</v>
      </c>
      <c r="H16" s="431">
        <v>480.80919999999998</v>
      </c>
      <c r="I16" s="421">
        <v>4.3352643259155004</v>
      </c>
      <c r="J16" s="440">
        <v>535.57529999999997</v>
      </c>
      <c r="K16" s="441">
        <v>3.3220783304239347</v>
      </c>
      <c r="L16" s="431">
        <v>648.12810000000013</v>
      </c>
      <c r="M16" s="421">
        <v>3.408193419316496</v>
      </c>
      <c r="N16" s="440">
        <v>694.95500000000004</v>
      </c>
      <c r="O16" s="441">
        <v>4.0915238131376244</v>
      </c>
      <c r="P16" s="431">
        <v>722.42140000000006</v>
      </c>
      <c r="Q16" s="422">
        <v>4.78766526874589</v>
      </c>
      <c r="S16" s="52"/>
      <c r="T16" s="52"/>
    </row>
    <row r="17" spans="19:20">
      <c r="S17" s="52"/>
      <c r="T17" s="52"/>
    </row>
    <row r="18" spans="19:20">
      <c r="S18" s="52"/>
      <c r="T18" s="52"/>
    </row>
    <row r="19" spans="19:20">
      <c r="S19" s="52"/>
      <c r="T19" s="52"/>
    </row>
  </sheetData>
  <sortState ref="A76:AI83">
    <sortCondition ref="Q76:Q83"/>
  </sortState>
  <mergeCells count="11">
    <mergeCell ref="P4:Q4"/>
    <mergeCell ref="A4:A5"/>
    <mergeCell ref="H4:I4"/>
    <mergeCell ref="B4:B5"/>
    <mergeCell ref="C4:C5"/>
    <mergeCell ref="D4:D5"/>
    <mergeCell ref="E4:E5"/>
    <mergeCell ref="F4:G4"/>
    <mergeCell ref="J4:K4"/>
    <mergeCell ref="L4:M4"/>
    <mergeCell ref="N4:O4"/>
  </mergeCells>
  <hyperlinks>
    <hyperlink ref="A2" location="TOC!A1" tooltip=" " display="Back to TOC"/>
  </hyperlinks>
  <pageMargins left="0.7" right="0.7" top="0.75" bottom="0.75" header="0.3" footer="0.3"/>
  <pageSetup paperSize="9" orientation="portrait" horizontalDpi="300" verticalDpi="300"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P20"/>
  <sheetViews>
    <sheetView zoomScaleNormal="100" workbookViewId="0">
      <selection activeCell="A2" sqref="A2"/>
    </sheetView>
  </sheetViews>
  <sheetFormatPr defaultRowHeight="15"/>
  <cols>
    <col min="1" max="1" width="15" customWidth="1"/>
    <col min="16" max="16" width="19.85546875" bestFit="1" customWidth="1"/>
  </cols>
  <sheetData>
    <row r="1" spans="1:16">
      <c r="A1" s="3" t="s">
        <v>317</v>
      </c>
      <c r="B1" s="3" t="s">
        <v>93</v>
      </c>
    </row>
    <row r="2" spans="1:16">
      <c r="A2" s="1178" t="s">
        <v>311</v>
      </c>
      <c r="B2" s="3"/>
    </row>
    <row r="4" spans="1:16" s="33" customFormat="1" ht="30">
      <c r="A4" s="447" t="s">
        <v>17</v>
      </c>
      <c r="B4" s="448" t="s">
        <v>48</v>
      </c>
      <c r="C4" s="449" t="s">
        <v>15</v>
      </c>
      <c r="D4" s="450" t="s">
        <v>0</v>
      </c>
      <c r="E4" s="451" t="s">
        <v>5</v>
      </c>
      <c r="F4" s="450" t="s">
        <v>2</v>
      </c>
      <c r="G4" s="450" t="s">
        <v>3</v>
      </c>
      <c r="H4" s="451" t="s">
        <v>268</v>
      </c>
      <c r="I4" s="451" t="s">
        <v>1</v>
      </c>
      <c r="J4" s="451" t="s">
        <v>6</v>
      </c>
      <c r="K4" s="451" t="s">
        <v>7</v>
      </c>
      <c r="L4" s="451" t="s">
        <v>81</v>
      </c>
      <c r="M4" s="165"/>
    </row>
    <row r="5" spans="1:16" ht="18.75" customHeight="1">
      <c r="A5" s="445" t="s">
        <v>0</v>
      </c>
      <c r="B5" s="452">
        <v>532.64523835774264</v>
      </c>
      <c r="C5" s="453">
        <v>3.7648935174325886</v>
      </c>
      <c r="D5" s="458"/>
      <c r="E5" s="29" t="s">
        <v>47</v>
      </c>
      <c r="F5" s="29" t="s">
        <v>47</v>
      </c>
      <c r="G5" s="29" t="s">
        <v>47</v>
      </c>
      <c r="H5" s="29" t="s">
        <v>47</v>
      </c>
      <c r="I5" s="29" t="s">
        <v>47</v>
      </c>
      <c r="J5" s="29" t="s">
        <v>47</v>
      </c>
      <c r="K5" s="29" t="s">
        <v>47</v>
      </c>
      <c r="L5" s="174" t="s">
        <v>47</v>
      </c>
      <c r="M5" s="7"/>
    </row>
    <row r="6" spans="1:16" ht="18.75" customHeight="1">
      <c r="A6" s="445" t="s">
        <v>5</v>
      </c>
      <c r="B6" s="454">
        <v>515.29974398146658</v>
      </c>
      <c r="C6" s="455">
        <v>4.009804811039964</v>
      </c>
      <c r="D6" s="29" t="s">
        <v>46</v>
      </c>
      <c r="E6" s="458"/>
      <c r="F6" s="461" t="s">
        <v>82</v>
      </c>
      <c r="G6" s="29" t="s">
        <v>47</v>
      </c>
      <c r="H6" s="29" t="s">
        <v>47</v>
      </c>
      <c r="I6" s="29" t="s">
        <v>47</v>
      </c>
      <c r="J6" s="29" t="s">
        <v>47</v>
      </c>
      <c r="K6" s="29" t="s">
        <v>47</v>
      </c>
      <c r="L6" s="174" t="s">
        <v>47</v>
      </c>
      <c r="M6" s="7"/>
    </row>
    <row r="7" spans="1:16" ht="18.75" customHeight="1">
      <c r="A7" s="445" t="s">
        <v>2</v>
      </c>
      <c r="B7" s="454">
        <v>507.31478178026174</v>
      </c>
      <c r="C7" s="455">
        <v>4.0929160906941693</v>
      </c>
      <c r="D7" s="29" t="s">
        <v>46</v>
      </c>
      <c r="E7" s="461" t="s">
        <v>82</v>
      </c>
      <c r="F7" s="458"/>
      <c r="G7" s="461" t="s">
        <v>82</v>
      </c>
      <c r="H7" s="29" t="s">
        <v>47</v>
      </c>
      <c r="I7" s="29" t="s">
        <v>47</v>
      </c>
      <c r="J7" s="29" t="s">
        <v>47</v>
      </c>
      <c r="K7" s="29" t="s">
        <v>47</v>
      </c>
      <c r="L7" s="174" t="s">
        <v>47</v>
      </c>
      <c r="M7" s="7"/>
    </row>
    <row r="8" spans="1:16" ht="18.75" customHeight="1">
      <c r="A8" s="445" t="s">
        <v>3</v>
      </c>
      <c r="B8" s="454">
        <v>504.89967373265273</v>
      </c>
      <c r="C8" s="455">
        <v>3.1254109116620703</v>
      </c>
      <c r="D8" s="29" t="s">
        <v>46</v>
      </c>
      <c r="E8" s="29" t="s">
        <v>46</v>
      </c>
      <c r="F8" s="461" t="s">
        <v>82</v>
      </c>
      <c r="G8" s="458"/>
      <c r="H8" s="461" t="s">
        <v>82</v>
      </c>
      <c r="I8" s="461" t="s">
        <v>82</v>
      </c>
      <c r="J8" s="29" t="s">
        <v>47</v>
      </c>
      <c r="K8" s="29" t="s">
        <v>47</v>
      </c>
      <c r="L8" s="174" t="s">
        <v>47</v>
      </c>
      <c r="M8" s="7"/>
      <c r="N8" s="33"/>
      <c r="O8" s="33"/>
      <c r="P8" s="33"/>
    </row>
    <row r="9" spans="1:16" ht="18.75" customHeight="1">
      <c r="A9" s="445" t="s">
        <v>4</v>
      </c>
      <c r="B9" s="454">
        <v>495.83354136010195</v>
      </c>
      <c r="C9" s="455">
        <v>3.4570003888456409</v>
      </c>
      <c r="D9" s="29" t="s">
        <v>46</v>
      </c>
      <c r="E9" s="29" t="s">
        <v>46</v>
      </c>
      <c r="F9" s="29" t="s">
        <v>46</v>
      </c>
      <c r="G9" s="461" t="s">
        <v>82</v>
      </c>
      <c r="H9" s="458"/>
      <c r="I9" s="461" t="s">
        <v>82</v>
      </c>
      <c r="J9" s="29" t="s">
        <v>47</v>
      </c>
      <c r="K9" s="461" t="s">
        <v>82</v>
      </c>
      <c r="L9" s="174" t="s">
        <v>47</v>
      </c>
      <c r="M9" s="7"/>
    </row>
    <row r="10" spans="1:16" ht="18.75" customHeight="1">
      <c r="A10" s="445" t="s">
        <v>1</v>
      </c>
      <c r="B10" s="454">
        <v>495.72066145270639</v>
      </c>
      <c r="C10" s="455">
        <v>3.559417000589943</v>
      </c>
      <c r="D10" s="29" t="s">
        <v>46</v>
      </c>
      <c r="E10" s="29" t="s">
        <v>46</v>
      </c>
      <c r="F10" s="29" t="s">
        <v>46</v>
      </c>
      <c r="G10" s="461" t="s">
        <v>82</v>
      </c>
      <c r="H10" s="461" t="s">
        <v>82</v>
      </c>
      <c r="I10" s="458"/>
      <c r="J10" s="29" t="s">
        <v>47</v>
      </c>
      <c r="K10" s="461" t="s">
        <v>82</v>
      </c>
      <c r="L10" s="174" t="s">
        <v>47</v>
      </c>
      <c r="M10" s="7"/>
    </row>
    <row r="11" spans="1:16" ht="18.75" customHeight="1">
      <c r="A11" s="445" t="s">
        <v>6</v>
      </c>
      <c r="B11" s="454">
        <v>481.44848759780859</v>
      </c>
      <c r="C11" s="455">
        <v>4.2908043101168518</v>
      </c>
      <c r="D11" s="29" t="s">
        <v>46</v>
      </c>
      <c r="E11" s="29" t="s">
        <v>46</v>
      </c>
      <c r="F11" s="29" t="s">
        <v>46</v>
      </c>
      <c r="G11" s="29" t="s">
        <v>46</v>
      </c>
      <c r="H11" s="29" t="s">
        <v>46</v>
      </c>
      <c r="I11" s="29" t="s">
        <v>46</v>
      </c>
      <c r="J11" s="458"/>
      <c r="K11" s="461" t="s">
        <v>82</v>
      </c>
      <c r="L11" s="463" t="s">
        <v>82</v>
      </c>
      <c r="M11" s="7"/>
    </row>
    <row r="12" spans="1:16" ht="18.75" customHeight="1">
      <c r="A12" s="445" t="s">
        <v>7</v>
      </c>
      <c r="B12" s="454">
        <v>480.61805112195242</v>
      </c>
      <c r="C12" s="455">
        <v>7.4673311232231745</v>
      </c>
      <c r="D12" s="29" t="s">
        <v>46</v>
      </c>
      <c r="E12" s="29" t="s">
        <v>46</v>
      </c>
      <c r="F12" s="29" t="s">
        <v>46</v>
      </c>
      <c r="G12" s="29" t="s">
        <v>46</v>
      </c>
      <c r="H12" s="461" t="s">
        <v>82</v>
      </c>
      <c r="I12" s="461" t="s">
        <v>82</v>
      </c>
      <c r="J12" s="461" t="s">
        <v>82</v>
      </c>
      <c r="K12" s="458"/>
      <c r="L12" s="463" t="s">
        <v>82</v>
      </c>
      <c r="M12" s="7"/>
      <c r="N12" s="33"/>
      <c r="O12" s="33"/>
      <c r="P12" s="33"/>
    </row>
    <row r="13" spans="1:16" ht="18.75" customHeight="1">
      <c r="A13" s="446" t="s">
        <v>81</v>
      </c>
      <c r="B13" s="456">
        <v>488.6803849177536</v>
      </c>
      <c r="C13" s="457">
        <v>0.40480685725317972</v>
      </c>
      <c r="D13" s="460" t="s">
        <v>46</v>
      </c>
      <c r="E13" s="460" t="s">
        <v>46</v>
      </c>
      <c r="F13" s="460" t="s">
        <v>46</v>
      </c>
      <c r="G13" s="460" t="s">
        <v>46</v>
      </c>
      <c r="H13" s="460" t="s">
        <v>46</v>
      </c>
      <c r="I13" s="460" t="s">
        <v>46</v>
      </c>
      <c r="J13" s="462" t="s">
        <v>82</v>
      </c>
      <c r="K13" s="462" t="s">
        <v>82</v>
      </c>
      <c r="L13" s="459"/>
      <c r="M13" s="7"/>
    </row>
    <row r="14" spans="1:16" ht="10.5" customHeight="1">
      <c r="A14" s="55"/>
      <c r="B14" s="15"/>
      <c r="C14" s="25"/>
      <c r="D14" s="29"/>
      <c r="E14" s="29"/>
      <c r="F14" s="29"/>
      <c r="G14" s="29"/>
      <c r="H14" s="29"/>
      <c r="I14" s="29"/>
      <c r="J14" s="29"/>
      <c r="K14" s="29"/>
      <c r="L14" s="29"/>
      <c r="M14" s="7"/>
    </row>
    <row r="15" spans="1:16">
      <c r="A15" s="57" t="s">
        <v>83</v>
      </c>
      <c r="B15" s="7"/>
      <c r="C15" s="7"/>
      <c r="D15" s="7"/>
      <c r="E15" s="7"/>
      <c r="F15" s="7"/>
      <c r="G15" s="7"/>
      <c r="H15" s="7"/>
      <c r="I15" s="7"/>
      <c r="J15" s="7"/>
      <c r="K15" s="7"/>
      <c r="L15" s="7"/>
      <c r="M15" s="7"/>
      <c r="N15" s="33"/>
      <c r="O15" s="33"/>
      <c r="P15" s="33"/>
    </row>
    <row r="16" spans="1:16" ht="7.5" customHeight="1">
      <c r="A16" s="58"/>
      <c r="B16" s="7"/>
      <c r="C16" s="7"/>
      <c r="D16" s="7"/>
      <c r="E16" s="7"/>
      <c r="F16" s="7"/>
      <c r="G16" s="7"/>
      <c r="H16" s="7"/>
      <c r="I16" s="7"/>
      <c r="J16" s="7"/>
      <c r="K16" s="7"/>
      <c r="L16" s="7"/>
      <c r="M16" s="7"/>
    </row>
    <row r="17" spans="1:13">
      <c r="A17" s="59" t="s">
        <v>84</v>
      </c>
      <c r="B17" s="7"/>
      <c r="C17" s="7"/>
      <c r="D17" s="7"/>
      <c r="E17" s="7"/>
      <c r="F17" s="7"/>
      <c r="G17" s="7"/>
      <c r="H17" s="7"/>
      <c r="I17" s="7"/>
      <c r="J17" s="7"/>
      <c r="K17" s="7"/>
      <c r="L17" s="7"/>
      <c r="M17" s="7"/>
    </row>
    <row r="18" spans="1:13">
      <c r="A18" s="60" t="s">
        <v>85</v>
      </c>
      <c r="B18" s="7"/>
      <c r="C18" s="7"/>
      <c r="D18" s="7"/>
      <c r="E18" s="7"/>
      <c r="F18" s="7"/>
      <c r="G18" s="7"/>
      <c r="H18" s="7"/>
      <c r="I18" s="7"/>
      <c r="J18" s="7"/>
      <c r="K18" s="7"/>
      <c r="L18" s="7"/>
      <c r="M18" s="7"/>
    </row>
    <row r="19" spans="1:13">
      <c r="A19" s="59" t="s">
        <v>86</v>
      </c>
      <c r="B19" s="7"/>
      <c r="C19" s="7"/>
      <c r="D19" s="7"/>
      <c r="E19" s="7"/>
      <c r="F19" s="7"/>
      <c r="G19" s="7"/>
      <c r="H19" s="7"/>
      <c r="I19" s="7"/>
      <c r="J19" s="7"/>
      <c r="K19" s="7"/>
      <c r="L19" s="7"/>
      <c r="M19" s="7"/>
    </row>
    <row r="20" spans="1:13">
      <c r="A20" s="7"/>
      <c r="B20" s="7"/>
      <c r="C20" s="7"/>
      <c r="D20" s="7"/>
      <c r="E20" s="7"/>
      <c r="F20" s="7"/>
      <c r="G20" s="7"/>
      <c r="H20" s="7"/>
      <c r="I20" s="7"/>
      <c r="J20" s="7"/>
      <c r="K20" s="7"/>
      <c r="L20" s="7"/>
      <c r="M20" s="7"/>
    </row>
  </sheetData>
  <hyperlinks>
    <hyperlink ref="A2" location="TOC!A1" tooltip=" " display="Back to TOC"/>
  </hyperlinks>
  <pageMargins left="0.7" right="0.7" top="0.75" bottom="0.75" header="0.3" footer="0.3"/>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AB18"/>
  <sheetViews>
    <sheetView zoomScaleNormal="100" workbookViewId="0">
      <selection activeCell="J28" sqref="J28"/>
    </sheetView>
  </sheetViews>
  <sheetFormatPr defaultRowHeight="15"/>
  <cols>
    <col min="1" max="1" width="15.85546875" customWidth="1"/>
    <col min="2" max="21" width="5.28515625" customWidth="1"/>
    <col min="24" max="24" width="9" customWidth="1"/>
    <col min="25" max="25" width="9.140625" customWidth="1"/>
  </cols>
  <sheetData>
    <row r="1" spans="1:28">
      <c r="A1" s="3" t="s">
        <v>318</v>
      </c>
      <c r="B1" s="3" t="s">
        <v>266</v>
      </c>
    </row>
    <row r="2" spans="1:28">
      <c r="A2" s="1178" t="s">
        <v>311</v>
      </c>
      <c r="B2" s="3"/>
    </row>
    <row r="4" spans="1:28" ht="42.75" customHeight="1">
      <c r="A4" s="1269" t="s">
        <v>17</v>
      </c>
      <c r="B4" s="1297" t="s">
        <v>119</v>
      </c>
      <c r="C4" s="1308"/>
      <c r="D4" s="1294" t="s">
        <v>116</v>
      </c>
      <c r="E4" s="1293"/>
      <c r="F4" s="1294" t="s">
        <v>117</v>
      </c>
      <c r="G4" s="1293"/>
      <c r="H4" s="1294" t="s">
        <v>65</v>
      </c>
      <c r="I4" s="1293"/>
      <c r="J4" s="1294" t="s">
        <v>66</v>
      </c>
      <c r="K4" s="1293"/>
      <c r="L4" s="1294" t="s">
        <v>67</v>
      </c>
      <c r="M4" s="1293"/>
      <c r="N4" s="1292" t="s">
        <v>68</v>
      </c>
      <c r="O4" s="1293"/>
      <c r="P4" s="1294" t="s">
        <v>69</v>
      </c>
      <c r="Q4" s="1312"/>
      <c r="R4" s="1313" t="s">
        <v>13</v>
      </c>
      <c r="S4" s="1314"/>
      <c r="T4" s="1309" t="s">
        <v>16</v>
      </c>
      <c r="U4" s="1309"/>
      <c r="V4" s="1310" t="s">
        <v>72</v>
      </c>
      <c r="W4" s="1311"/>
      <c r="Y4" s="64"/>
      <c r="Z4" s="65"/>
      <c r="AA4" s="65"/>
      <c r="AB4" s="65"/>
    </row>
    <row r="5" spans="1:28" ht="15" customHeight="1">
      <c r="A5" s="1307"/>
      <c r="B5" s="812" t="s">
        <v>14</v>
      </c>
      <c r="C5" s="834" t="s">
        <v>15</v>
      </c>
      <c r="D5" s="812" t="s">
        <v>14</v>
      </c>
      <c r="E5" s="834" t="s">
        <v>15</v>
      </c>
      <c r="F5" s="812" t="s">
        <v>14</v>
      </c>
      <c r="G5" s="834" t="s">
        <v>15</v>
      </c>
      <c r="H5" s="812" t="s">
        <v>14</v>
      </c>
      <c r="I5" s="834" t="s">
        <v>15</v>
      </c>
      <c r="J5" s="812" t="s">
        <v>14</v>
      </c>
      <c r="K5" s="834" t="s">
        <v>15</v>
      </c>
      <c r="L5" s="812" t="s">
        <v>14</v>
      </c>
      <c r="M5" s="834" t="s">
        <v>15</v>
      </c>
      <c r="N5" s="833" t="s">
        <v>14</v>
      </c>
      <c r="O5" s="834" t="s">
        <v>15</v>
      </c>
      <c r="P5" s="812" t="s">
        <v>14</v>
      </c>
      <c r="Q5" s="833" t="s">
        <v>15</v>
      </c>
      <c r="R5" s="759" t="s">
        <v>14</v>
      </c>
      <c r="S5" s="834" t="s">
        <v>15</v>
      </c>
      <c r="T5" s="833" t="s">
        <v>14</v>
      </c>
      <c r="U5" s="833" t="s">
        <v>15</v>
      </c>
      <c r="V5" s="759" t="s">
        <v>14</v>
      </c>
      <c r="W5" s="834" t="s">
        <v>15</v>
      </c>
      <c r="Y5" s="64"/>
      <c r="Z5" s="65"/>
      <c r="AA5" s="65"/>
      <c r="AB5" s="65"/>
    </row>
    <row r="6" spans="1:28">
      <c r="A6" s="40" t="s">
        <v>0</v>
      </c>
      <c r="B6" s="486">
        <v>0.2791169045156906</v>
      </c>
      <c r="C6" s="477">
        <v>0.23065391276522557</v>
      </c>
      <c r="D6" s="146">
        <v>2.7488620210260701</v>
      </c>
      <c r="E6" s="465">
        <v>0.6562695065358376</v>
      </c>
      <c r="F6" s="486">
        <v>8.2220369180411605</v>
      </c>
      <c r="G6" s="477">
        <v>1.2850406646578401</v>
      </c>
      <c r="H6" s="146">
        <v>18.177091817600015</v>
      </c>
      <c r="I6" s="465">
        <v>1.8766031612098961</v>
      </c>
      <c r="J6" s="486">
        <v>29.134229333454137</v>
      </c>
      <c r="K6" s="477">
        <v>1.9592867676508738</v>
      </c>
      <c r="L6" s="146">
        <v>26.263483388462483</v>
      </c>
      <c r="M6" s="465">
        <v>2.3430096101496871</v>
      </c>
      <c r="N6" s="486">
        <v>12.709619591222475</v>
      </c>
      <c r="O6" s="477">
        <v>1.6808851448856936</v>
      </c>
      <c r="P6" s="146">
        <v>2.4655600256780006</v>
      </c>
      <c r="Q6" s="474">
        <v>0.77836522948470677</v>
      </c>
      <c r="R6" s="476">
        <v>11.250015843582926</v>
      </c>
      <c r="S6" s="479">
        <v>1.2810972888450498</v>
      </c>
      <c r="T6" s="146">
        <v>15.175179616900504</v>
      </c>
      <c r="U6" s="474">
        <v>1.7489598376726609</v>
      </c>
      <c r="V6" s="476">
        <v>70.572892338816985</v>
      </c>
      <c r="W6" s="477">
        <v>1.8973965669222941</v>
      </c>
      <c r="Y6" s="66"/>
      <c r="Z6" s="66"/>
      <c r="AA6" s="66"/>
      <c r="AB6" s="73"/>
    </row>
    <row r="7" spans="1:28">
      <c r="A7" s="41" t="s">
        <v>1</v>
      </c>
      <c r="B7" s="469">
        <v>0.85553567326315283</v>
      </c>
      <c r="C7" s="479">
        <v>0.27646617266634799</v>
      </c>
      <c r="D7" s="146">
        <v>5.0704385454775984</v>
      </c>
      <c r="E7" s="465">
        <v>0.55735873868213515</v>
      </c>
      <c r="F7" s="469">
        <v>15.158721660179472</v>
      </c>
      <c r="G7" s="479">
        <v>0.83749777418633564</v>
      </c>
      <c r="H7" s="146">
        <v>23.809590946117094</v>
      </c>
      <c r="I7" s="465">
        <v>0.98923521770824729</v>
      </c>
      <c r="J7" s="469">
        <v>26.985653834401074</v>
      </c>
      <c r="K7" s="479">
        <v>1.0129374410216661</v>
      </c>
      <c r="L7" s="146">
        <v>19.605894076401874</v>
      </c>
      <c r="M7" s="465">
        <v>1.011592195652943</v>
      </c>
      <c r="N7" s="469">
        <v>6.8682229468130398</v>
      </c>
      <c r="O7" s="479">
        <v>0.73034824992007652</v>
      </c>
      <c r="P7" s="146">
        <v>1.6459423173467382</v>
      </c>
      <c r="Q7" s="465">
        <v>0.45367132669820631</v>
      </c>
      <c r="R7" s="478">
        <v>21.084695878920122</v>
      </c>
      <c r="S7" s="479">
        <v>1.127314511284617</v>
      </c>
      <c r="T7" s="146">
        <v>8.514165264159729</v>
      </c>
      <c r="U7" s="465">
        <v>0.99302225262575738</v>
      </c>
      <c r="V7" s="478">
        <v>55.105713174962816</v>
      </c>
      <c r="W7" s="479">
        <v>1.4562166079453867</v>
      </c>
      <c r="Y7" s="66"/>
      <c r="Z7" s="66"/>
      <c r="AA7" s="66"/>
      <c r="AB7" s="73"/>
    </row>
    <row r="8" spans="1:28">
      <c r="A8" s="41" t="s">
        <v>2</v>
      </c>
      <c r="B8" s="469">
        <v>0.62820119294020127</v>
      </c>
      <c r="C8" s="479">
        <v>0.21552002320005656</v>
      </c>
      <c r="D8" s="146">
        <v>4.2398228425736573</v>
      </c>
      <c r="E8" s="465">
        <v>0.57321687777711505</v>
      </c>
      <c r="F8" s="469">
        <v>12.979668580770999</v>
      </c>
      <c r="G8" s="479">
        <v>1.0120572000311838</v>
      </c>
      <c r="H8" s="146">
        <v>21.748375068321927</v>
      </c>
      <c r="I8" s="465">
        <v>1.2857117882457409</v>
      </c>
      <c r="J8" s="469">
        <v>28.231558743874086</v>
      </c>
      <c r="K8" s="479">
        <v>1.4436542007860991</v>
      </c>
      <c r="L8" s="146">
        <v>21.835679769970167</v>
      </c>
      <c r="M8" s="465">
        <v>1.2264021523193003</v>
      </c>
      <c r="N8" s="469">
        <v>8.7375523412783718</v>
      </c>
      <c r="O8" s="479">
        <v>0.96890250935239475</v>
      </c>
      <c r="P8" s="146">
        <v>1.599141460270582</v>
      </c>
      <c r="Q8" s="465">
        <v>0.3698143014554014</v>
      </c>
      <c r="R8" s="478">
        <v>17.847692616284824</v>
      </c>
      <c r="S8" s="479">
        <v>1.2218806077490396</v>
      </c>
      <c r="T8" s="146">
        <v>10.336693801548932</v>
      </c>
      <c r="U8" s="465">
        <v>1.111107964183075</v>
      </c>
      <c r="V8" s="478">
        <v>60.403932315393334</v>
      </c>
      <c r="W8" s="479">
        <v>1.7759220032319369</v>
      </c>
      <c r="Y8" s="66"/>
      <c r="Z8" s="66"/>
      <c r="AA8" s="66"/>
      <c r="AB8" s="73"/>
    </row>
    <row r="9" spans="1:28">
      <c r="A9" s="41" t="s">
        <v>3</v>
      </c>
      <c r="B9" s="469">
        <v>0.50114714227766433</v>
      </c>
      <c r="C9" s="479">
        <v>0.1924713293106845</v>
      </c>
      <c r="D9" s="146">
        <v>4.0759663961186012</v>
      </c>
      <c r="E9" s="465">
        <v>0.52293126976525917</v>
      </c>
      <c r="F9" s="469">
        <v>13.555711820994063</v>
      </c>
      <c r="G9" s="479">
        <v>0.96100832088560051</v>
      </c>
      <c r="H9" s="146">
        <v>23.277695912781642</v>
      </c>
      <c r="I9" s="465">
        <v>1.0652430336450616</v>
      </c>
      <c r="J9" s="469">
        <v>26.918078486003616</v>
      </c>
      <c r="K9" s="479">
        <v>1.1357857102880791</v>
      </c>
      <c r="L9" s="146">
        <v>22.326915836852756</v>
      </c>
      <c r="M9" s="465">
        <v>1.1148588114995266</v>
      </c>
      <c r="N9" s="469">
        <v>7.9764738146897995</v>
      </c>
      <c r="O9" s="479">
        <v>0.62284590508199711</v>
      </c>
      <c r="P9" s="146">
        <v>1.3680105902818653</v>
      </c>
      <c r="Q9" s="465">
        <v>0.34956646852508905</v>
      </c>
      <c r="R9" s="478">
        <v>18.132825359390321</v>
      </c>
      <c r="S9" s="479">
        <v>1.1932533478857641</v>
      </c>
      <c r="T9" s="146">
        <v>9.3444844049716504</v>
      </c>
      <c r="U9" s="465">
        <v>0.72597616864681724</v>
      </c>
      <c r="V9" s="478">
        <v>58.589478727827881</v>
      </c>
      <c r="W9" s="479">
        <v>1.5058302689717649</v>
      </c>
      <c r="Y9" s="66"/>
      <c r="Z9" s="66"/>
      <c r="AA9" s="66"/>
      <c r="AB9" s="73"/>
    </row>
    <row r="10" spans="1:28">
      <c r="A10" s="41" t="s">
        <v>4</v>
      </c>
      <c r="B10" s="469">
        <v>0.53503944022165628</v>
      </c>
      <c r="C10" s="479">
        <v>0.21523480760698482</v>
      </c>
      <c r="D10" s="146">
        <v>4.5693917710554972</v>
      </c>
      <c r="E10" s="465">
        <v>0.71887094237323712</v>
      </c>
      <c r="F10" s="469">
        <v>13.987543134052668</v>
      </c>
      <c r="G10" s="479">
        <v>1.0805400780424725</v>
      </c>
      <c r="H10" s="146">
        <v>25.553806517914495</v>
      </c>
      <c r="I10" s="465">
        <v>1.5251000705404942</v>
      </c>
      <c r="J10" s="469">
        <v>29.257271720946687</v>
      </c>
      <c r="K10" s="479">
        <v>1.2663439321832677</v>
      </c>
      <c r="L10" s="146">
        <v>18.491728970685127</v>
      </c>
      <c r="M10" s="465">
        <v>1.2858040787254741</v>
      </c>
      <c r="N10" s="469">
        <v>6.3902287399574123</v>
      </c>
      <c r="O10" s="479">
        <v>0.7992569218485982</v>
      </c>
      <c r="P10" s="146">
        <v>1.2149897051664458</v>
      </c>
      <c r="Q10" s="465">
        <v>0.34299773857989485</v>
      </c>
      <c r="R10" s="478">
        <v>19.091974345329866</v>
      </c>
      <c r="S10" s="479">
        <v>1.1359867640086621</v>
      </c>
      <c r="T10" s="146">
        <v>7.6052184451238718</v>
      </c>
      <c r="U10" s="465">
        <v>0.851106323916069</v>
      </c>
      <c r="V10" s="478">
        <v>55.354219136755695</v>
      </c>
      <c r="W10" s="479">
        <v>1.7195633598993472</v>
      </c>
      <c r="Y10" s="66"/>
      <c r="Z10" s="66"/>
      <c r="AA10" s="66"/>
      <c r="AB10" s="73"/>
    </row>
    <row r="11" spans="1:28">
      <c r="A11" s="41" t="s">
        <v>5</v>
      </c>
      <c r="B11" s="469">
        <v>0.4676491872098093</v>
      </c>
      <c r="C11" s="479">
        <v>0.22875192984366344</v>
      </c>
      <c r="D11" s="146">
        <v>3.4968904148518192</v>
      </c>
      <c r="E11" s="465">
        <v>0.57670259964051351</v>
      </c>
      <c r="F11" s="469">
        <v>11.536610914257889</v>
      </c>
      <c r="G11" s="479">
        <v>1.1218249418090072</v>
      </c>
      <c r="H11" s="146">
        <v>21.596578161732033</v>
      </c>
      <c r="I11" s="465">
        <v>1.3520850104850546</v>
      </c>
      <c r="J11" s="469">
        <v>27.745120884411541</v>
      </c>
      <c r="K11" s="479">
        <v>1.4615348439957221</v>
      </c>
      <c r="L11" s="146">
        <v>23.63096174842654</v>
      </c>
      <c r="M11" s="465">
        <v>1.5015493281122032</v>
      </c>
      <c r="N11" s="469">
        <v>9.6680016900702732</v>
      </c>
      <c r="O11" s="479">
        <v>1.037067324514843</v>
      </c>
      <c r="P11" s="146">
        <v>1.8581869990400601</v>
      </c>
      <c r="Q11" s="465">
        <v>0.40701421720456044</v>
      </c>
      <c r="R11" s="478">
        <v>15.501150516319521</v>
      </c>
      <c r="S11" s="479">
        <v>1.2071184362168095</v>
      </c>
      <c r="T11" s="146">
        <v>11.526188689110342</v>
      </c>
      <c r="U11" s="465">
        <v>1.1724280048917426</v>
      </c>
      <c r="V11" s="478">
        <v>62.902271321948476</v>
      </c>
      <c r="W11" s="479">
        <v>1.8191786647579273</v>
      </c>
      <c r="Y11" s="66"/>
      <c r="Z11" s="66"/>
      <c r="AA11" s="66"/>
      <c r="AB11" s="73"/>
    </row>
    <row r="12" spans="1:28">
      <c r="A12" s="41" t="s">
        <v>6</v>
      </c>
      <c r="B12" s="469">
        <v>0.5721628037735299</v>
      </c>
      <c r="C12" s="479">
        <v>0.3359815286313288</v>
      </c>
      <c r="D12" s="146">
        <v>6.6055359848593316</v>
      </c>
      <c r="E12" s="465">
        <v>1.0376312211681238</v>
      </c>
      <c r="F12" s="469">
        <v>17.739273704400397</v>
      </c>
      <c r="G12" s="479">
        <v>1.7787455137655943</v>
      </c>
      <c r="H12" s="146">
        <v>26.176243956254403</v>
      </c>
      <c r="I12" s="465">
        <v>2.3959132725958767</v>
      </c>
      <c r="J12" s="469">
        <v>25.803792610698402</v>
      </c>
      <c r="K12" s="479">
        <v>2.4201335887669968</v>
      </c>
      <c r="L12" s="146">
        <v>17.038868206966246</v>
      </c>
      <c r="M12" s="465">
        <v>1.9417270417960075</v>
      </c>
      <c r="N12" s="469">
        <v>5.4214543574848619</v>
      </c>
      <c r="O12" s="479">
        <v>1.1839335476420763</v>
      </c>
      <c r="P12" s="146">
        <v>0.64266837556279444</v>
      </c>
      <c r="Q12" s="465">
        <v>0.51398018098966292</v>
      </c>
      <c r="R12" s="478">
        <v>24.916972493033281</v>
      </c>
      <c r="S12" s="479">
        <v>1.9693352966833506</v>
      </c>
      <c r="T12" s="146">
        <v>6.0641227330476655</v>
      </c>
      <c r="U12" s="465">
        <v>1.166567727275541</v>
      </c>
      <c r="V12" s="478">
        <v>48.906783550712348</v>
      </c>
      <c r="W12" s="479">
        <v>2.3950936065880088</v>
      </c>
      <c r="Y12" s="66"/>
      <c r="Z12" s="66"/>
      <c r="AA12" s="66"/>
      <c r="AB12" s="73"/>
    </row>
    <row r="13" spans="1:28">
      <c r="A13" s="41" t="s">
        <v>7</v>
      </c>
      <c r="B13" s="469">
        <v>0.96853208123965584</v>
      </c>
      <c r="C13" s="479">
        <v>0.85098384834192109</v>
      </c>
      <c r="D13" s="146">
        <v>8.8092663581389541</v>
      </c>
      <c r="E13" s="465">
        <v>2.2156655082438341</v>
      </c>
      <c r="F13" s="469">
        <v>17.982476465804975</v>
      </c>
      <c r="G13" s="479">
        <v>3.15926339925368</v>
      </c>
      <c r="H13" s="146">
        <v>24.048779551770231</v>
      </c>
      <c r="I13" s="465">
        <v>3.6633656140482964</v>
      </c>
      <c r="J13" s="469">
        <v>21.015712497138132</v>
      </c>
      <c r="K13" s="479">
        <v>3.4473827685909586</v>
      </c>
      <c r="L13" s="146">
        <v>19.272811318149479</v>
      </c>
      <c r="M13" s="465">
        <v>3.9930089363476564</v>
      </c>
      <c r="N13" s="469">
        <v>7.2341352324940562</v>
      </c>
      <c r="O13" s="479">
        <v>2.5337631673102869</v>
      </c>
      <c r="P13" s="146">
        <v>0.66828649526449746</v>
      </c>
      <c r="Q13" s="465">
        <v>1.1746016373870372</v>
      </c>
      <c r="R13" s="478">
        <v>27.760274905183604</v>
      </c>
      <c r="S13" s="479">
        <v>3.3301185435536489</v>
      </c>
      <c r="T13" s="146">
        <v>7.9024217277585622</v>
      </c>
      <c r="U13" s="465">
        <v>2.6817090733305715</v>
      </c>
      <c r="V13" s="478">
        <v>48.190945543046212</v>
      </c>
      <c r="W13" s="479">
        <v>3.4348644409409874</v>
      </c>
      <c r="Y13" s="66"/>
      <c r="Z13" s="66"/>
      <c r="AA13" s="66"/>
      <c r="AB13" s="73"/>
    </row>
    <row r="14" spans="1:28">
      <c r="A14" s="41" t="s">
        <v>52</v>
      </c>
      <c r="B14" s="469">
        <v>0.64464273079418843</v>
      </c>
      <c r="C14" s="487">
        <v>0.10097901577333018</v>
      </c>
      <c r="D14" s="146">
        <v>4.4672316554992602</v>
      </c>
      <c r="E14" s="468">
        <v>0.28038225799468464</v>
      </c>
      <c r="F14" s="469">
        <v>13.748146449513637</v>
      </c>
      <c r="G14" s="487">
        <v>0.48268401195606719</v>
      </c>
      <c r="H14" s="146">
        <v>23.002189869538956</v>
      </c>
      <c r="I14" s="468">
        <v>0.55715572009331404</v>
      </c>
      <c r="J14" s="469">
        <v>27.493663824136867</v>
      </c>
      <c r="K14" s="487">
        <v>0.59916791387552182</v>
      </c>
      <c r="L14" s="146">
        <v>21.162922995829874</v>
      </c>
      <c r="M14" s="468">
        <v>0.56785330240900023</v>
      </c>
      <c r="N14" s="469">
        <v>7.9244559370465808</v>
      </c>
      <c r="O14" s="487">
        <v>0.39677207208064807</v>
      </c>
      <c r="P14" s="146">
        <v>1.5567465376407033</v>
      </c>
      <c r="Q14" s="468">
        <v>0.22150995731288314</v>
      </c>
      <c r="R14" s="478">
        <v>18.860020835806999</v>
      </c>
      <c r="S14" s="471">
        <v>0.60768212356647122</v>
      </c>
      <c r="T14" s="146">
        <v>9.4812024746872137</v>
      </c>
      <c r="U14" s="470">
        <v>0.53675162212468808</v>
      </c>
      <c r="V14" s="478">
        <v>58.137789294654183</v>
      </c>
      <c r="W14" s="471">
        <v>0.74149862435201352</v>
      </c>
      <c r="Y14" s="66"/>
      <c r="Z14" s="66"/>
      <c r="AA14" s="66"/>
      <c r="AB14" s="73"/>
    </row>
    <row r="15" spans="1:28">
      <c r="A15" s="41" t="s">
        <v>81</v>
      </c>
      <c r="B15" s="469">
        <v>0.71143706226967829</v>
      </c>
      <c r="C15" s="479">
        <v>3.0419359330798802E-2</v>
      </c>
      <c r="D15" s="146">
        <v>5.2319847105996651</v>
      </c>
      <c r="E15" s="465">
        <v>8.4090062083725298E-2</v>
      </c>
      <c r="F15" s="469">
        <v>16.030645431088619</v>
      </c>
      <c r="G15" s="479">
        <v>0.12602067528076941</v>
      </c>
      <c r="H15" s="146">
        <v>25.758992023912789</v>
      </c>
      <c r="I15" s="465">
        <v>0.1390755200939858</v>
      </c>
      <c r="J15" s="469">
        <v>27.401834314819059</v>
      </c>
      <c r="K15" s="479">
        <v>0.1453096723259299</v>
      </c>
      <c r="L15" s="146">
        <v>18.112441732227978</v>
      </c>
      <c r="M15" s="465">
        <v>0.1266979385052564</v>
      </c>
      <c r="N15" s="469">
        <v>5.93695242420086</v>
      </c>
      <c r="O15" s="479">
        <v>8.1657584809643094E-2</v>
      </c>
      <c r="P15" s="146">
        <v>0.8157123008813546</v>
      </c>
      <c r="Q15" s="465">
        <v>2.9622505040733299E-2</v>
      </c>
      <c r="R15" s="478">
        <v>21.974067203957961</v>
      </c>
      <c r="S15" s="473">
        <v>0.16226748434991509</v>
      </c>
      <c r="T15" s="146">
        <v>6.7526647250822149</v>
      </c>
      <c r="U15" s="472">
        <v>9.0834674145313807E-2</v>
      </c>
      <c r="V15" s="478">
        <f>J15+L15+N15+P15</f>
        <v>52.266940772129246</v>
      </c>
      <c r="W15" s="464" t="s">
        <v>281</v>
      </c>
      <c r="Y15" s="66"/>
      <c r="Z15" s="66"/>
      <c r="AA15" s="66"/>
      <c r="AB15" s="73"/>
    </row>
    <row r="16" spans="1:28">
      <c r="A16" s="42" t="s">
        <v>123</v>
      </c>
      <c r="B16" s="488">
        <v>3.8968827093254721E-2</v>
      </c>
      <c r="C16" s="489">
        <v>3.5887072080306615E-2</v>
      </c>
      <c r="D16" s="146">
        <v>0.25380151091785824</v>
      </c>
      <c r="E16" s="465">
        <v>9.5219772321723753E-2</v>
      </c>
      <c r="F16" s="488">
        <v>1.7583109473769925</v>
      </c>
      <c r="G16" s="489">
        <v>0.27606912539111034</v>
      </c>
      <c r="H16" s="146">
        <v>8.3700681726155732</v>
      </c>
      <c r="I16" s="465">
        <v>0.63346464934633873</v>
      </c>
      <c r="J16" s="488">
        <v>23.449198908878468</v>
      </c>
      <c r="K16" s="489">
        <v>0.90526057985687014</v>
      </c>
      <c r="L16" s="146">
        <v>34.623745775807087</v>
      </c>
      <c r="M16" s="465">
        <v>1.0268870924892608</v>
      </c>
      <c r="N16" s="488">
        <v>24.258697077496009</v>
      </c>
      <c r="O16" s="489">
        <v>1.0739066774660528</v>
      </c>
      <c r="P16" s="146">
        <v>7.2472087798147502</v>
      </c>
      <c r="Q16" s="465">
        <v>0.701414669571647</v>
      </c>
      <c r="R16" s="480">
        <v>2.0510812853881055</v>
      </c>
      <c r="S16" s="485">
        <v>0.34110198186501839</v>
      </c>
      <c r="T16" s="483">
        <v>31.505905857310765</v>
      </c>
      <c r="U16" s="475">
        <v>1.3464145701212078</v>
      </c>
      <c r="V16" s="480">
        <f>J16+L16+N16+P16</f>
        <v>89.578850541996317</v>
      </c>
      <c r="W16" s="481" t="s">
        <v>281</v>
      </c>
      <c r="Y16" s="66"/>
      <c r="Z16" s="66"/>
      <c r="AA16" s="66"/>
      <c r="AB16" s="73"/>
    </row>
    <row r="17" spans="1:17" ht="10.5" customHeight="1">
      <c r="B17" s="114"/>
      <c r="C17" s="114"/>
      <c r="D17" s="114"/>
      <c r="E17" s="114"/>
      <c r="F17" s="114"/>
      <c r="G17" s="114"/>
      <c r="H17" s="114"/>
      <c r="I17" s="114"/>
      <c r="J17" s="114"/>
      <c r="K17" s="114"/>
      <c r="L17" s="114"/>
      <c r="M17" s="114"/>
      <c r="N17" s="114"/>
      <c r="O17" s="114"/>
      <c r="P17" s="114"/>
      <c r="Q17" s="114"/>
    </row>
    <row r="18" spans="1:17">
      <c r="A18" s="260" t="s">
        <v>284</v>
      </c>
    </row>
  </sheetData>
  <sortState ref="R49:AB55">
    <sortCondition ref="Y49:Y55"/>
  </sortState>
  <mergeCells count="12">
    <mergeCell ref="T4:U4"/>
    <mergeCell ref="V4:W4"/>
    <mergeCell ref="L4:M4"/>
    <mergeCell ref="N4:O4"/>
    <mergeCell ref="P4:Q4"/>
    <mergeCell ref="R4:S4"/>
    <mergeCell ref="A4:A5"/>
    <mergeCell ref="D4:E4"/>
    <mergeCell ref="F4:G4"/>
    <mergeCell ref="H4:I4"/>
    <mergeCell ref="J4:K4"/>
    <mergeCell ref="B4:C4"/>
  </mergeCells>
  <hyperlinks>
    <hyperlink ref="A2" location="TOC!A1" tooltip=" " display="Back to TOC"/>
  </hyperlinks>
  <pageMargins left="0.7" right="0.7" top="0.75" bottom="0.75" header="0.3" footer="0.3"/>
  <pageSetup paperSize="9" orientation="portrait" horizontalDpi="300" verticalDpi="300"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dimension ref="A1:AW13"/>
  <sheetViews>
    <sheetView zoomScaleNormal="100" workbookViewId="0">
      <selection activeCell="E18" sqref="E18"/>
    </sheetView>
  </sheetViews>
  <sheetFormatPr defaultRowHeight="15"/>
  <cols>
    <col min="1" max="1" width="10.28515625" customWidth="1"/>
    <col min="2" max="2" width="10.28515625" style="17" customWidth="1"/>
    <col min="3" max="11" width="8.85546875" style="17" customWidth="1"/>
    <col min="12" max="20" width="6.28515625" customWidth="1"/>
    <col min="21" max="25" width="6.42578125" customWidth="1"/>
    <col min="26" max="90" width="5.42578125" customWidth="1"/>
  </cols>
  <sheetData>
    <row r="1" spans="1:49">
      <c r="A1" s="3" t="s">
        <v>319</v>
      </c>
      <c r="B1" s="490" t="s">
        <v>377</v>
      </c>
    </row>
    <row r="2" spans="1:49">
      <c r="A2" s="1178" t="s">
        <v>311</v>
      </c>
      <c r="B2" s="490"/>
    </row>
    <row r="4" spans="1:49">
      <c r="A4" s="1269" t="s">
        <v>17</v>
      </c>
      <c r="B4" s="1315" t="s">
        <v>8</v>
      </c>
      <c r="C4" s="1316"/>
      <c r="D4" s="1315" t="s">
        <v>9</v>
      </c>
      <c r="E4" s="1316"/>
      <c r="F4" s="1315" t="s">
        <v>10</v>
      </c>
      <c r="G4" s="1316"/>
      <c r="H4" s="1315" t="s">
        <v>11</v>
      </c>
      <c r="I4" s="1316"/>
      <c r="J4" s="1315" t="s">
        <v>12</v>
      </c>
      <c r="K4" s="1316"/>
    </row>
    <row r="5" spans="1:49" s="19" customFormat="1" ht="30">
      <c r="A5" s="1270"/>
      <c r="B5" s="491" t="s">
        <v>48</v>
      </c>
      <c r="C5" s="492" t="s">
        <v>15</v>
      </c>
      <c r="D5" s="491" t="s">
        <v>48</v>
      </c>
      <c r="E5" s="493" t="s">
        <v>15</v>
      </c>
      <c r="F5" s="491" t="s">
        <v>48</v>
      </c>
      <c r="G5" s="492" t="s">
        <v>15</v>
      </c>
      <c r="H5" s="491" t="s">
        <v>48</v>
      </c>
      <c r="I5" s="493" t="s">
        <v>15</v>
      </c>
      <c r="J5" s="491" t="s">
        <v>48</v>
      </c>
      <c r="K5" s="493" t="s">
        <v>15</v>
      </c>
      <c r="P5"/>
      <c r="Q5"/>
      <c r="R5"/>
      <c r="S5"/>
      <c r="T5"/>
      <c r="U5"/>
      <c r="V5"/>
      <c r="W5"/>
      <c r="X5"/>
      <c r="Y5"/>
      <c r="Z5"/>
      <c r="AA5"/>
      <c r="AB5"/>
      <c r="AC5"/>
      <c r="AD5"/>
      <c r="AE5"/>
      <c r="AF5"/>
      <c r="AG5"/>
      <c r="AH5"/>
      <c r="AI5"/>
      <c r="AJ5"/>
      <c r="AK5"/>
      <c r="AL5"/>
      <c r="AM5"/>
      <c r="AN5"/>
      <c r="AO5"/>
      <c r="AP5"/>
      <c r="AQ5"/>
      <c r="AR5"/>
      <c r="AS5"/>
      <c r="AT5"/>
      <c r="AU5"/>
      <c r="AV5"/>
      <c r="AW5"/>
    </row>
    <row r="6" spans="1:49">
      <c r="A6" s="183" t="s">
        <v>0</v>
      </c>
      <c r="B6" s="148">
        <v>548.84746821507804</v>
      </c>
      <c r="C6" s="494">
        <v>4.9277139088661235</v>
      </c>
      <c r="D6" s="148">
        <v>545.9657050120511</v>
      </c>
      <c r="E6" s="494">
        <v>5.9589659903320946</v>
      </c>
      <c r="F6" s="148">
        <v>533.85932902821241</v>
      </c>
      <c r="G6" s="494">
        <v>3.8735098138498172</v>
      </c>
      <c r="H6" s="148">
        <v>526.66203911184607</v>
      </c>
      <c r="I6" s="494">
        <v>3.8132537334413361</v>
      </c>
      <c r="J6" s="108">
        <v>532.64523835774264</v>
      </c>
      <c r="K6" s="495">
        <v>3.7648935174325886</v>
      </c>
    </row>
    <row r="7" spans="1:49">
      <c r="A7" s="183" t="s">
        <v>1</v>
      </c>
      <c r="B7" s="151">
        <v>534.91975704840638</v>
      </c>
      <c r="C7" s="496">
        <v>4.5654426649667093</v>
      </c>
      <c r="D7" s="151">
        <v>530.59283750755583</v>
      </c>
      <c r="E7" s="496">
        <v>5.741811048666098</v>
      </c>
      <c r="F7" s="151">
        <v>525.5534131901743</v>
      </c>
      <c r="G7" s="496">
        <v>3.6113648323769345</v>
      </c>
      <c r="H7" s="151">
        <v>508.00767440436096</v>
      </c>
      <c r="I7" s="496">
        <v>3.033804729906314</v>
      </c>
      <c r="J7" s="108">
        <v>495.72066145270639</v>
      </c>
      <c r="K7" s="497">
        <v>3.559417000589943</v>
      </c>
    </row>
    <row r="8" spans="1:49">
      <c r="A8" s="183" t="s">
        <v>2</v>
      </c>
      <c r="B8" s="151">
        <v>512.9876181873866</v>
      </c>
      <c r="C8" s="496">
        <v>4.8709867400324072</v>
      </c>
      <c r="D8" s="151">
        <v>521.18732218893672</v>
      </c>
      <c r="E8" s="496">
        <v>4.9301218751267726</v>
      </c>
      <c r="F8" s="151">
        <v>517.74179312066644</v>
      </c>
      <c r="G8" s="496">
        <v>3.8325391549530154</v>
      </c>
      <c r="H8" s="151">
        <v>512.77282733901427</v>
      </c>
      <c r="I8" s="496">
        <v>3.2883924626404517</v>
      </c>
      <c r="J8" s="108">
        <v>507.31478178026174</v>
      </c>
      <c r="K8" s="497">
        <v>4.0929160906941693</v>
      </c>
    </row>
    <row r="9" spans="1:49">
      <c r="A9" s="183" t="s">
        <v>3</v>
      </c>
      <c r="B9" s="151">
        <v>522.16252023818993</v>
      </c>
      <c r="C9" s="496">
        <v>4.203434257458845</v>
      </c>
      <c r="D9" s="151">
        <v>529.54824742683559</v>
      </c>
      <c r="E9" s="496">
        <v>7.4535934912087694</v>
      </c>
      <c r="F9" s="151">
        <v>518.81138929456961</v>
      </c>
      <c r="G9" s="496">
        <v>3.1035955968644231</v>
      </c>
      <c r="H9" s="151">
        <v>507.02652332518267</v>
      </c>
      <c r="I9" s="496">
        <v>3.2669096241830782</v>
      </c>
      <c r="J9" s="108">
        <v>504.89967373265273</v>
      </c>
      <c r="K9" s="497">
        <v>3.1254109116620703</v>
      </c>
    </row>
    <row r="10" spans="1:49">
      <c r="A10" s="183" t="s">
        <v>4</v>
      </c>
      <c r="B10" s="151">
        <v>531.68792184636072</v>
      </c>
      <c r="C10" s="496">
        <v>4.8728418031260476</v>
      </c>
      <c r="D10" s="151">
        <v>519.18494708625644</v>
      </c>
      <c r="E10" s="496">
        <v>4.9747705248372629</v>
      </c>
      <c r="F10" s="151">
        <v>512.67495261752481</v>
      </c>
      <c r="G10" s="496">
        <v>3.7241903137961732</v>
      </c>
      <c r="H10" s="151">
        <v>508.00593227507079</v>
      </c>
      <c r="I10" s="496">
        <v>3.8572443120041688</v>
      </c>
      <c r="J10" s="108">
        <v>495.83354136010195</v>
      </c>
      <c r="K10" s="497">
        <v>3.4570003888456409</v>
      </c>
    </row>
    <row r="11" spans="1:49">
      <c r="A11" s="183" t="s">
        <v>5</v>
      </c>
      <c r="B11" s="151">
        <v>542.85818043755671</v>
      </c>
      <c r="C11" s="496">
        <v>6.7515026714194262</v>
      </c>
      <c r="D11" s="151">
        <v>539.07753067019235</v>
      </c>
      <c r="E11" s="496">
        <v>7.3097883709118152</v>
      </c>
      <c r="F11" s="151">
        <v>534.50360692477193</v>
      </c>
      <c r="G11" s="496">
        <v>3.6633713457761896</v>
      </c>
      <c r="H11" s="151">
        <v>520.65370040582093</v>
      </c>
      <c r="I11" s="496">
        <v>3.677882725023129</v>
      </c>
      <c r="J11" s="108">
        <v>515.29974398146658</v>
      </c>
      <c r="K11" s="497">
        <v>4.009804811039964</v>
      </c>
    </row>
    <row r="12" spans="1:49">
      <c r="A12" s="183" t="s">
        <v>6</v>
      </c>
      <c r="B12" s="151">
        <v>506.63910093924085</v>
      </c>
      <c r="C12" s="496">
        <v>4.5542473711656619</v>
      </c>
      <c r="D12" s="151">
        <v>497.41362230737406</v>
      </c>
      <c r="E12" s="496">
        <v>5.3429775538846256</v>
      </c>
      <c r="F12" s="151">
        <v>499.95158756872996</v>
      </c>
      <c r="G12" s="496">
        <v>3.7894875135160131</v>
      </c>
      <c r="H12" s="151">
        <v>483.37061714840218</v>
      </c>
      <c r="I12" s="496">
        <v>3.9533748336756283</v>
      </c>
      <c r="J12" s="108">
        <v>481.44848759780859</v>
      </c>
      <c r="K12" s="497">
        <v>4.2908043101168518</v>
      </c>
    </row>
    <row r="13" spans="1:49">
      <c r="A13" s="81" t="s">
        <v>7</v>
      </c>
      <c r="B13" s="26">
        <v>489.88492743195292</v>
      </c>
      <c r="C13" s="498">
        <v>6.6048535744546566</v>
      </c>
      <c r="D13" s="26">
        <v>492.26964722530448</v>
      </c>
      <c r="E13" s="498">
        <v>7.705055792900767</v>
      </c>
      <c r="F13" s="26">
        <v>483.20818446186269</v>
      </c>
      <c r="G13" s="498">
        <v>10.247368879529899</v>
      </c>
      <c r="H13" s="26">
        <v>489.13456411987073</v>
      </c>
      <c r="I13" s="498">
        <v>5.9010725055144642</v>
      </c>
      <c r="J13" s="499">
        <v>480.61805112195242</v>
      </c>
      <c r="K13" s="500">
        <v>7.4673311232231745</v>
      </c>
    </row>
  </sheetData>
  <mergeCells count="6">
    <mergeCell ref="J4:K4"/>
    <mergeCell ref="A4:A5"/>
    <mergeCell ref="B4:C4"/>
    <mergeCell ref="D4:E4"/>
    <mergeCell ref="F4:G4"/>
    <mergeCell ref="H4:I4"/>
  </mergeCells>
  <hyperlinks>
    <hyperlink ref="A2" location="TOC!A1" tooltip=" " display="Back to TOC"/>
  </hyperlinks>
  <pageMargins left="0.7" right="0.7" top="0.75" bottom="0.75" header="0.3" footer="0.3"/>
  <pageSetup paperSize="9" orientation="portrait" horizontalDpi="300" verticalDpi="300"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dimension ref="A1:AM14"/>
  <sheetViews>
    <sheetView zoomScaleNormal="100" workbookViewId="0">
      <selection activeCell="B1" sqref="B1"/>
    </sheetView>
  </sheetViews>
  <sheetFormatPr defaultRowHeight="15"/>
  <cols>
    <col min="1" max="1" width="11" customWidth="1"/>
    <col min="2" max="21" width="6.5703125" customWidth="1"/>
    <col min="22" max="25" width="7.7109375" customWidth="1"/>
  </cols>
  <sheetData>
    <row r="1" spans="1:39">
      <c r="A1" s="3" t="s">
        <v>368</v>
      </c>
      <c r="B1" s="3" t="s">
        <v>258</v>
      </c>
    </row>
    <row r="2" spans="1:39">
      <c r="A2" s="1178" t="s">
        <v>311</v>
      </c>
      <c r="B2" s="3"/>
    </row>
    <row r="3" spans="1:39">
      <c r="V3" s="7"/>
      <c r="W3" s="7"/>
      <c r="X3" s="7"/>
      <c r="Y3" s="7"/>
      <c r="Z3" s="7"/>
      <c r="AA3" s="7"/>
      <c r="AB3" s="7"/>
      <c r="AC3" s="7"/>
      <c r="AD3" s="7"/>
      <c r="AE3" s="7"/>
      <c r="AF3" s="7"/>
      <c r="AG3" s="7"/>
      <c r="AH3" s="7"/>
      <c r="AI3" s="7"/>
      <c r="AJ3" s="7"/>
      <c r="AK3" s="7"/>
      <c r="AL3" s="7"/>
      <c r="AM3" s="7"/>
    </row>
    <row r="4" spans="1:39" s="5" customFormat="1" ht="15" customHeight="1">
      <c r="A4" s="1319" t="s">
        <v>17</v>
      </c>
      <c r="B4" s="1273" t="s">
        <v>8</v>
      </c>
      <c r="C4" s="1271"/>
      <c r="D4" s="1271"/>
      <c r="E4" s="1272"/>
      <c r="F4" s="1273" t="s">
        <v>9</v>
      </c>
      <c r="G4" s="1271"/>
      <c r="H4" s="1271"/>
      <c r="I4" s="1272"/>
      <c r="J4" s="1273" t="s">
        <v>10</v>
      </c>
      <c r="K4" s="1271"/>
      <c r="L4" s="1271"/>
      <c r="M4" s="1272"/>
      <c r="N4" s="1273" t="s">
        <v>11</v>
      </c>
      <c r="O4" s="1271"/>
      <c r="P4" s="1271"/>
      <c r="Q4" s="1272"/>
      <c r="R4" s="1273" t="s">
        <v>12</v>
      </c>
      <c r="S4" s="1271"/>
      <c r="T4" s="1271"/>
      <c r="U4" s="1272"/>
      <c r="V4" s="7"/>
      <c r="W4" s="7"/>
      <c r="X4" s="30"/>
      <c r="Y4" s="30"/>
      <c r="Z4" s="30"/>
      <c r="AA4" s="30"/>
      <c r="AB4" s="30"/>
      <c r="AC4" s="30"/>
      <c r="AD4" s="30"/>
      <c r="AE4" s="30"/>
      <c r="AF4" s="30"/>
      <c r="AG4" s="30"/>
      <c r="AH4" s="30"/>
      <c r="AI4" s="30"/>
      <c r="AJ4" s="30"/>
      <c r="AK4" s="30"/>
      <c r="AL4" s="30"/>
      <c r="AM4" s="30"/>
    </row>
    <row r="5" spans="1:39" s="5" customFormat="1" ht="29.25" customHeight="1">
      <c r="A5" s="1320"/>
      <c r="B5" s="1322" t="s">
        <v>13</v>
      </c>
      <c r="C5" s="1323"/>
      <c r="D5" s="1322" t="s">
        <v>16</v>
      </c>
      <c r="E5" s="1311"/>
      <c r="F5" s="1322" t="s">
        <v>13</v>
      </c>
      <c r="G5" s="1323"/>
      <c r="H5" s="1322" t="s">
        <v>16</v>
      </c>
      <c r="I5" s="1311"/>
      <c r="J5" s="1322" t="s">
        <v>13</v>
      </c>
      <c r="K5" s="1323"/>
      <c r="L5" s="1322" t="s">
        <v>16</v>
      </c>
      <c r="M5" s="1311"/>
      <c r="N5" s="1322" t="s">
        <v>13</v>
      </c>
      <c r="O5" s="1323"/>
      <c r="P5" s="1322" t="s">
        <v>16</v>
      </c>
      <c r="Q5" s="1311"/>
      <c r="R5" s="1322" t="s">
        <v>13</v>
      </c>
      <c r="S5" s="1323"/>
      <c r="T5" s="1322" t="s">
        <v>16</v>
      </c>
      <c r="U5" s="1311"/>
      <c r="V5" s="7"/>
      <c r="W5" s="1318"/>
      <c r="X5" s="1318"/>
      <c r="Y5" s="1317"/>
      <c r="Z5" s="1317"/>
      <c r="AA5" s="30"/>
      <c r="AB5" s="30"/>
      <c r="AC5" s="30"/>
      <c r="AD5" s="30"/>
      <c r="AE5" s="30"/>
      <c r="AF5" s="30"/>
      <c r="AG5" s="30"/>
      <c r="AH5" s="30"/>
      <c r="AI5" s="30"/>
      <c r="AJ5" s="30"/>
      <c r="AK5" s="30"/>
      <c r="AL5" s="30"/>
      <c r="AM5" s="30"/>
    </row>
    <row r="6" spans="1:39" s="5" customFormat="1">
      <c r="A6" s="1321"/>
      <c r="B6" s="10" t="s">
        <v>14</v>
      </c>
      <c r="C6" s="8" t="s">
        <v>15</v>
      </c>
      <c r="D6" s="525" t="s">
        <v>14</v>
      </c>
      <c r="E6" s="9" t="s">
        <v>15</v>
      </c>
      <c r="F6" s="10" t="s">
        <v>14</v>
      </c>
      <c r="G6" s="8" t="s">
        <v>15</v>
      </c>
      <c r="H6" s="525" t="s">
        <v>14</v>
      </c>
      <c r="I6" s="9" t="s">
        <v>15</v>
      </c>
      <c r="J6" s="10" t="s">
        <v>14</v>
      </c>
      <c r="K6" s="8" t="s">
        <v>15</v>
      </c>
      <c r="L6" s="525" t="s">
        <v>14</v>
      </c>
      <c r="M6" s="9" t="s">
        <v>15</v>
      </c>
      <c r="N6" s="10" t="s">
        <v>14</v>
      </c>
      <c r="O6" s="8" t="s">
        <v>15</v>
      </c>
      <c r="P6" s="525" t="s">
        <v>14</v>
      </c>
      <c r="Q6" s="9" t="s">
        <v>15</v>
      </c>
      <c r="R6" s="10" t="s">
        <v>14</v>
      </c>
      <c r="S6" s="8" t="s">
        <v>15</v>
      </c>
      <c r="T6" s="525" t="s">
        <v>14</v>
      </c>
      <c r="U6" s="9" t="s">
        <v>15</v>
      </c>
      <c r="V6" s="30"/>
      <c r="W6" s="274"/>
      <c r="X6" s="24"/>
      <c r="Y6" s="24"/>
      <c r="Z6" s="274"/>
      <c r="AA6" s="30"/>
      <c r="AB6" s="30"/>
      <c r="AC6" s="30"/>
      <c r="AD6" s="30"/>
      <c r="AE6" s="30"/>
      <c r="AF6" s="30"/>
      <c r="AG6" s="30"/>
      <c r="AH6" s="30"/>
      <c r="AI6" s="30"/>
      <c r="AJ6" s="30"/>
      <c r="AK6" s="30"/>
      <c r="AL6" s="30"/>
      <c r="AM6" s="30"/>
    </row>
    <row r="7" spans="1:39">
      <c r="A7" s="181" t="s">
        <v>0</v>
      </c>
      <c r="B7" s="501">
        <v>10.238126955759499</v>
      </c>
      <c r="C7" s="502">
        <v>1.4882371106533998</v>
      </c>
      <c r="D7" s="501">
        <v>21.307956595192707</v>
      </c>
      <c r="E7" s="502">
        <v>1.7271625172295364</v>
      </c>
      <c r="F7" s="501">
        <v>10.959282726168706</v>
      </c>
      <c r="G7" s="502">
        <v>1.2949119849343698</v>
      </c>
      <c r="H7" s="501">
        <v>20.335966916519091</v>
      </c>
      <c r="I7" s="502">
        <v>2.2278154027754873</v>
      </c>
      <c r="J7" s="503">
        <v>12.140195484389448</v>
      </c>
      <c r="K7" s="504">
        <v>1.2456083485711031</v>
      </c>
      <c r="L7" s="501">
        <v>16.889873062170135</v>
      </c>
      <c r="M7" s="502">
        <v>1.5932379385528248</v>
      </c>
      <c r="N7" s="505">
        <v>14.283382584794134</v>
      </c>
      <c r="O7" s="506">
        <v>1.3995374312220721</v>
      </c>
      <c r="P7" s="505">
        <v>14.259739317394487</v>
      </c>
      <c r="Q7" s="507">
        <v>1.6548839789776668</v>
      </c>
      <c r="R7" s="508">
        <v>11.250015843582926</v>
      </c>
      <c r="S7" s="465">
        <v>1.2810972888450498</v>
      </c>
      <c r="T7" s="505">
        <v>15.175179616900504</v>
      </c>
      <c r="U7" s="466">
        <v>1.7489598376726609</v>
      </c>
      <c r="V7" s="524"/>
      <c r="W7" s="261"/>
      <c r="X7" s="261"/>
      <c r="Y7" s="261"/>
      <c r="Z7" s="261"/>
      <c r="AA7" s="7"/>
      <c r="AB7" s="7"/>
      <c r="AC7" s="7"/>
      <c r="AD7" s="7"/>
      <c r="AE7" s="7"/>
      <c r="AF7" s="7"/>
      <c r="AG7" s="7"/>
      <c r="AH7" s="7"/>
      <c r="AI7" s="7"/>
      <c r="AJ7" s="7"/>
      <c r="AK7" s="7"/>
      <c r="AL7" s="7"/>
      <c r="AM7" s="7"/>
    </row>
    <row r="8" spans="1:39">
      <c r="A8" s="181" t="s">
        <v>1</v>
      </c>
      <c r="B8" s="509">
        <v>11.313518695018315</v>
      </c>
      <c r="C8" s="510">
        <v>1.0212794078970682</v>
      </c>
      <c r="D8" s="509">
        <v>16.814683711235542</v>
      </c>
      <c r="E8" s="510">
        <v>1.5429572264277791</v>
      </c>
      <c r="F8" s="509">
        <v>12.34135747685043</v>
      </c>
      <c r="G8" s="510">
        <v>1.2870891939278803</v>
      </c>
      <c r="H8" s="509">
        <v>15.274700851246582</v>
      </c>
      <c r="I8" s="510">
        <v>1.8498129428324419</v>
      </c>
      <c r="J8" s="511">
        <v>14.005039016645023</v>
      </c>
      <c r="K8" s="512">
        <v>0.85093350370044907</v>
      </c>
      <c r="L8" s="509">
        <v>16.331957564516113</v>
      </c>
      <c r="M8" s="510">
        <v>1.3085224251377336</v>
      </c>
      <c r="N8" s="508">
        <v>19.02645595531131</v>
      </c>
      <c r="O8" s="513">
        <v>0.97920581809963414</v>
      </c>
      <c r="P8" s="508">
        <v>12.438990093516683</v>
      </c>
      <c r="Q8" s="514">
        <v>0.91995416765611193</v>
      </c>
      <c r="R8" s="508">
        <v>21.084695878920122</v>
      </c>
      <c r="S8" s="465">
        <v>1.127314511284617</v>
      </c>
      <c r="T8" s="508">
        <v>8.514165264159729</v>
      </c>
      <c r="U8" s="467">
        <v>0.99302225262575738</v>
      </c>
      <c r="V8" s="524"/>
      <c r="W8" s="261"/>
      <c r="X8" s="261"/>
      <c r="Y8" s="261"/>
      <c r="Z8" s="261"/>
      <c r="AA8" s="7"/>
      <c r="AB8" s="7"/>
      <c r="AC8" s="7"/>
      <c r="AD8" s="7"/>
      <c r="AE8" s="7"/>
      <c r="AF8" s="7"/>
      <c r="AG8" s="7"/>
      <c r="AH8" s="7"/>
      <c r="AI8" s="7"/>
      <c r="AJ8" s="7"/>
      <c r="AK8" s="7"/>
      <c r="AL8" s="7"/>
      <c r="AM8" s="7"/>
    </row>
    <row r="9" spans="1:39">
      <c r="A9" s="181" t="s">
        <v>2</v>
      </c>
      <c r="B9" s="509">
        <v>15.746017038248493</v>
      </c>
      <c r="C9" s="510">
        <v>1.525094689162495</v>
      </c>
      <c r="D9" s="509">
        <v>11.224670354084241</v>
      </c>
      <c r="E9" s="510">
        <v>1.1141939807515877</v>
      </c>
      <c r="F9" s="509">
        <v>13.452326381102768</v>
      </c>
      <c r="G9" s="510">
        <v>1.4440937137666843</v>
      </c>
      <c r="H9" s="509">
        <v>12.939754247272315</v>
      </c>
      <c r="I9" s="510">
        <v>1.2775628194623583</v>
      </c>
      <c r="J9" s="511">
        <v>13.450335207836176</v>
      </c>
      <c r="K9" s="512">
        <v>1.0356871313826539</v>
      </c>
      <c r="L9" s="509">
        <v>11.224163858890829</v>
      </c>
      <c r="M9" s="510">
        <v>1.2717351170521134</v>
      </c>
      <c r="N9" s="508">
        <v>15.942376705071904</v>
      </c>
      <c r="O9" s="513">
        <v>1.2332183757548509</v>
      </c>
      <c r="P9" s="508">
        <v>10.354128114954216</v>
      </c>
      <c r="Q9" s="514">
        <v>0.81434095665322659</v>
      </c>
      <c r="R9" s="508">
        <v>17.847692616284824</v>
      </c>
      <c r="S9" s="465">
        <v>1.2218806077490396</v>
      </c>
      <c r="T9" s="508">
        <v>10.336693801548932</v>
      </c>
      <c r="U9" s="467">
        <v>1.111107964183075</v>
      </c>
      <c r="V9" s="524"/>
      <c r="W9" s="261"/>
      <c r="X9" s="261"/>
      <c r="Y9" s="261"/>
      <c r="Z9" s="261"/>
      <c r="AA9" s="7"/>
      <c r="AB9" s="7"/>
      <c r="AC9" s="7"/>
      <c r="AD9" s="7"/>
      <c r="AE9" s="7"/>
      <c r="AF9" s="7"/>
      <c r="AG9" s="7"/>
      <c r="AH9" s="7"/>
      <c r="AI9" s="7"/>
      <c r="AJ9" s="7"/>
      <c r="AK9" s="7"/>
      <c r="AL9" s="7"/>
      <c r="AM9" s="7"/>
    </row>
    <row r="10" spans="1:39">
      <c r="A10" s="181" t="s">
        <v>3</v>
      </c>
      <c r="B10" s="509">
        <v>13.324351997112046</v>
      </c>
      <c r="C10" s="510">
        <v>1.0177231390145145</v>
      </c>
      <c r="D10" s="509">
        <v>12.701858711627166</v>
      </c>
      <c r="E10" s="510">
        <v>1.3208263444303239</v>
      </c>
      <c r="F10" s="509">
        <v>11.843811159216363</v>
      </c>
      <c r="G10" s="510">
        <v>1.3714063319998213</v>
      </c>
      <c r="H10" s="509">
        <v>15.289200006021606</v>
      </c>
      <c r="I10" s="510">
        <v>2.249945860910715</v>
      </c>
      <c r="J10" s="511">
        <v>13.436953557730854</v>
      </c>
      <c r="K10" s="512">
        <v>0.97808259395297015</v>
      </c>
      <c r="L10" s="509">
        <v>12.053040708647764</v>
      </c>
      <c r="M10" s="510">
        <v>0.94031763948322888</v>
      </c>
      <c r="N10" s="508">
        <v>18.297818499064505</v>
      </c>
      <c r="O10" s="513">
        <v>1.128652383151763</v>
      </c>
      <c r="P10" s="508">
        <v>10.23321781853533</v>
      </c>
      <c r="Q10" s="514">
        <v>1.02482156843547</v>
      </c>
      <c r="R10" s="508">
        <v>18.132825359390321</v>
      </c>
      <c r="S10" s="465">
        <v>1.1932533478857641</v>
      </c>
      <c r="T10" s="508">
        <v>9.3444844049716504</v>
      </c>
      <c r="U10" s="467">
        <v>0.72597616864681724</v>
      </c>
      <c r="V10" s="524"/>
      <c r="W10" s="261"/>
      <c r="X10" s="261"/>
      <c r="Y10" s="261"/>
      <c r="Z10" s="261"/>
      <c r="AA10" s="7"/>
      <c r="AB10" s="7"/>
      <c r="AC10" s="7"/>
      <c r="AD10" s="7"/>
      <c r="AE10" s="7"/>
      <c r="AF10" s="7"/>
      <c r="AG10" s="7"/>
      <c r="AH10" s="7"/>
      <c r="AI10" s="7"/>
      <c r="AJ10" s="7"/>
      <c r="AK10" s="7"/>
      <c r="AL10" s="7"/>
      <c r="AM10" s="7"/>
    </row>
    <row r="11" spans="1:39">
      <c r="A11" s="181" t="s">
        <v>4</v>
      </c>
      <c r="B11" s="509">
        <v>10.831496728886432</v>
      </c>
      <c r="C11" s="510">
        <v>1.2021301870923449</v>
      </c>
      <c r="D11" s="509">
        <v>14.951457841014053</v>
      </c>
      <c r="E11" s="510">
        <v>1.6892254306620458</v>
      </c>
      <c r="F11" s="509">
        <v>12.308889748364306</v>
      </c>
      <c r="G11" s="510">
        <v>1.7511042579940042</v>
      </c>
      <c r="H11" s="509">
        <v>10.462925630268433</v>
      </c>
      <c r="I11" s="510">
        <v>1.1703151108751402</v>
      </c>
      <c r="J11" s="511">
        <v>14.506407339130831</v>
      </c>
      <c r="K11" s="512">
        <v>1.3192932315910815</v>
      </c>
      <c r="L11" s="509">
        <v>10.962128091924313</v>
      </c>
      <c r="M11" s="510">
        <v>1.2934761570829987</v>
      </c>
      <c r="N11" s="508">
        <v>17.401192028880899</v>
      </c>
      <c r="O11" s="513">
        <v>1.5466033588448782</v>
      </c>
      <c r="P11" s="508">
        <v>10.106817509095219</v>
      </c>
      <c r="Q11" s="514">
        <v>1.0809881741212712</v>
      </c>
      <c r="R11" s="508">
        <v>19.091974345329866</v>
      </c>
      <c r="S11" s="465">
        <v>1.1359867640086621</v>
      </c>
      <c r="T11" s="508">
        <v>7.6052184451238718</v>
      </c>
      <c r="U11" s="467">
        <v>0.851106323916069</v>
      </c>
      <c r="V11" s="524"/>
      <c r="W11" s="261"/>
      <c r="X11" s="261"/>
      <c r="Y11" s="261"/>
      <c r="Z11" s="261"/>
      <c r="AA11" s="7"/>
      <c r="AB11" s="7"/>
      <c r="AC11" s="7"/>
      <c r="AD11" s="7"/>
      <c r="AE11" s="7"/>
      <c r="AF11" s="7"/>
      <c r="AG11" s="7"/>
      <c r="AH11" s="7"/>
      <c r="AI11" s="7"/>
      <c r="AJ11" s="7"/>
      <c r="AK11" s="7"/>
      <c r="AL11" s="7"/>
      <c r="AM11" s="7"/>
    </row>
    <row r="12" spans="1:39">
      <c r="A12" s="181" t="s">
        <v>5</v>
      </c>
      <c r="B12" s="509">
        <v>9.7539605296826402</v>
      </c>
      <c r="C12" s="510">
        <v>1.8298796217795712</v>
      </c>
      <c r="D12" s="509">
        <v>18.716616144464652</v>
      </c>
      <c r="E12" s="510">
        <v>1.6163181423508575</v>
      </c>
      <c r="F12" s="509">
        <v>10.546823911515485</v>
      </c>
      <c r="G12" s="510">
        <v>1.5603080059902434</v>
      </c>
      <c r="H12" s="509">
        <v>18.214614374204409</v>
      </c>
      <c r="I12" s="510">
        <v>2.3515867709642433</v>
      </c>
      <c r="J12" s="511">
        <v>10.826804458300604</v>
      </c>
      <c r="K12" s="512">
        <v>1.021229116662719</v>
      </c>
      <c r="L12" s="509">
        <v>15.90270868729969</v>
      </c>
      <c r="M12" s="510">
        <v>1.1574570196634031</v>
      </c>
      <c r="N12" s="508">
        <v>14.520125750653815</v>
      </c>
      <c r="O12" s="513">
        <v>1.1552301600866295</v>
      </c>
      <c r="P12" s="508">
        <v>12.052419587418525</v>
      </c>
      <c r="Q12" s="514">
        <v>1.2276926549762124</v>
      </c>
      <c r="R12" s="508">
        <v>15.501150516319521</v>
      </c>
      <c r="S12" s="465">
        <v>1.2071184362168095</v>
      </c>
      <c r="T12" s="508">
        <v>11.526188689110342</v>
      </c>
      <c r="U12" s="467">
        <v>1.1724280048917426</v>
      </c>
      <c r="V12" s="524"/>
      <c r="W12" s="261"/>
      <c r="X12" s="261"/>
      <c r="Y12" s="261"/>
      <c r="Z12" s="261"/>
      <c r="AA12" s="7"/>
      <c r="AB12" s="7"/>
      <c r="AC12" s="7"/>
      <c r="AD12" s="7"/>
      <c r="AE12" s="7"/>
      <c r="AF12" s="7"/>
      <c r="AG12" s="7"/>
      <c r="AH12" s="7"/>
      <c r="AI12" s="7"/>
      <c r="AJ12" s="7"/>
      <c r="AK12" s="7"/>
      <c r="AL12" s="7"/>
      <c r="AM12" s="7"/>
    </row>
    <row r="13" spans="1:39">
      <c r="A13" s="181" t="s">
        <v>6</v>
      </c>
      <c r="B13" s="509">
        <v>18.440806469219872</v>
      </c>
      <c r="C13" s="510">
        <v>1.759586794884421</v>
      </c>
      <c r="D13" s="509">
        <v>11.000556519884235</v>
      </c>
      <c r="E13" s="510">
        <v>1.0800624917591799</v>
      </c>
      <c r="F13" s="509">
        <v>19.586710014520261</v>
      </c>
      <c r="G13" s="510">
        <v>1.9336382990709278</v>
      </c>
      <c r="H13" s="509">
        <v>8.2752460475419376</v>
      </c>
      <c r="I13" s="510">
        <v>1.328951946131431</v>
      </c>
      <c r="J13" s="511">
        <v>19.944137925793349</v>
      </c>
      <c r="K13" s="512">
        <v>1.4218778295465087</v>
      </c>
      <c r="L13" s="509">
        <v>9.9069617958157004</v>
      </c>
      <c r="M13" s="510">
        <v>1.3015507398846375</v>
      </c>
      <c r="N13" s="508">
        <v>26.872623355318591</v>
      </c>
      <c r="O13" s="513">
        <v>2.0212943223120572</v>
      </c>
      <c r="P13" s="508">
        <v>8.5156863628945807</v>
      </c>
      <c r="Q13" s="514">
        <v>1.2279959451787994</v>
      </c>
      <c r="R13" s="508">
        <v>24.916972493033281</v>
      </c>
      <c r="S13" s="465">
        <v>1.9693352966833506</v>
      </c>
      <c r="T13" s="508">
        <v>6.0641227330476655</v>
      </c>
      <c r="U13" s="467">
        <v>1.166567727275541</v>
      </c>
      <c r="V13" s="524"/>
      <c r="W13" s="261"/>
      <c r="X13" s="261"/>
      <c r="Y13" s="261"/>
      <c r="Z13" s="261"/>
      <c r="AA13" s="7"/>
      <c r="AB13" s="7"/>
      <c r="AC13" s="7"/>
      <c r="AD13" s="7"/>
      <c r="AE13" s="7"/>
      <c r="AF13" s="7"/>
      <c r="AG13" s="7"/>
      <c r="AH13" s="7"/>
      <c r="AI13" s="7"/>
      <c r="AJ13" s="7"/>
      <c r="AK13" s="7"/>
      <c r="AL13" s="7"/>
      <c r="AM13" s="7"/>
    </row>
    <row r="14" spans="1:39">
      <c r="A14" s="182" t="s">
        <v>7</v>
      </c>
      <c r="B14" s="515">
        <v>25.552607170447466</v>
      </c>
      <c r="C14" s="516">
        <v>2.2506785875794892</v>
      </c>
      <c r="D14" s="515">
        <v>12.864521994566029</v>
      </c>
      <c r="E14" s="516">
        <v>1.6336807635764654</v>
      </c>
      <c r="F14" s="515">
        <v>21.95181203296216</v>
      </c>
      <c r="G14" s="516">
        <v>2.5079591347999397</v>
      </c>
      <c r="H14" s="515">
        <v>10.019209900770596</v>
      </c>
      <c r="I14" s="516">
        <v>1.7911024336959753</v>
      </c>
      <c r="J14" s="517">
        <v>25.612250025201831</v>
      </c>
      <c r="K14" s="518">
        <v>2.7927064483548101</v>
      </c>
      <c r="L14" s="515">
        <v>8.8278659804382347</v>
      </c>
      <c r="M14" s="516">
        <v>2.6279325356354559</v>
      </c>
      <c r="N14" s="519">
        <v>25.78655149676921</v>
      </c>
      <c r="O14" s="520">
        <v>2.3451187382115539</v>
      </c>
      <c r="P14" s="519">
        <v>11.565714329297728</v>
      </c>
      <c r="Q14" s="521">
        <v>2.8278640615216029</v>
      </c>
      <c r="R14" s="519">
        <v>27.760274905183604</v>
      </c>
      <c r="S14" s="522">
        <v>3.3301185435536489</v>
      </c>
      <c r="T14" s="519">
        <v>7.9024217277585622</v>
      </c>
      <c r="U14" s="523">
        <v>2.6817090733305715</v>
      </c>
      <c r="V14" s="524"/>
      <c r="W14" s="261"/>
      <c r="X14" s="261"/>
      <c r="Y14" s="261"/>
      <c r="Z14" s="261"/>
      <c r="AA14" s="7"/>
      <c r="AB14" s="7"/>
      <c r="AC14" s="7"/>
      <c r="AD14" s="7"/>
      <c r="AE14" s="7"/>
      <c r="AF14" s="7"/>
      <c r="AG14" s="7"/>
      <c r="AH14" s="7"/>
      <c r="AI14" s="7"/>
      <c r="AJ14" s="7"/>
      <c r="AK14" s="7"/>
      <c r="AL14" s="7"/>
      <c r="AM14" s="7"/>
    </row>
  </sheetData>
  <mergeCells count="18">
    <mergeCell ref="F5:G5"/>
    <mergeCell ref="H5:I5"/>
    <mergeCell ref="Y5:Z5"/>
    <mergeCell ref="W5:X5"/>
    <mergeCell ref="A4:A6"/>
    <mergeCell ref="R4:U4"/>
    <mergeCell ref="R5:S5"/>
    <mergeCell ref="T5:U5"/>
    <mergeCell ref="B4:E4"/>
    <mergeCell ref="B5:C5"/>
    <mergeCell ref="D5:E5"/>
    <mergeCell ref="J4:M4"/>
    <mergeCell ref="J5:K5"/>
    <mergeCell ref="L5:M5"/>
    <mergeCell ref="N4:Q4"/>
    <mergeCell ref="N5:O5"/>
    <mergeCell ref="P5:Q5"/>
    <mergeCell ref="F4:I4"/>
  </mergeCells>
  <hyperlinks>
    <hyperlink ref="A2" location="TOC!A1" tooltip=" " display="Back to TOC"/>
  </hyperlinks>
  <pageMargins left="0.7" right="0.7" top="0.75" bottom="0.75" header="0.3" footer="0.3"/>
  <pageSetup paperSize="9"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dimension ref="A1:L14"/>
  <sheetViews>
    <sheetView workbookViewId="0">
      <selection activeCell="G16" sqref="G16"/>
    </sheetView>
  </sheetViews>
  <sheetFormatPr defaultRowHeight="15"/>
  <cols>
    <col min="1" max="1" width="9.85546875" customWidth="1"/>
  </cols>
  <sheetData>
    <row r="1" spans="1:12">
      <c r="A1" s="3" t="s">
        <v>369</v>
      </c>
      <c r="B1" s="3" t="s">
        <v>406</v>
      </c>
    </row>
    <row r="2" spans="1:12">
      <c r="A2" s="1178" t="s">
        <v>311</v>
      </c>
      <c r="B2" s="3"/>
    </row>
    <row r="4" spans="1:12" s="5" customFormat="1" ht="15" customHeight="1">
      <c r="A4" s="1326" t="s">
        <v>17</v>
      </c>
      <c r="B4" s="1324" t="s">
        <v>8</v>
      </c>
      <c r="C4" s="1325"/>
      <c r="D4" s="1324" t="s">
        <v>9</v>
      </c>
      <c r="E4" s="1325"/>
      <c r="F4" s="1324" t="s">
        <v>10</v>
      </c>
      <c r="G4" s="1325"/>
      <c r="H4" s="1324" t="s">
        <v>11</v>
      </c>
      <c r="I4" s="1325"/>
      <c r="J4" s="1324" t="s">
        <v>12</v>
      </c>
      <c r="K4" s="1325"/>
      <c r="L4" s="30"/>
    </row>
    <row r="5" spans="1:12" s="5" customFormat="1">
      <c r="A5" s="1270"/>
      <c r="B5" s="482" t="s">
        <v>14</v>
      </c>
      <c r="C5" s="482" t="s">
        <v>15</v>
      </c>
      <c r="D5" s="525" t="s">
        <v>14</v>
      </c>
      <c r="E5" s="482" t="s">
        <v>15</v>
      </c>
      <c r="F5" s="525" t="s">
        <v>14</v>
      </c>
      <c r="G5" s="484" t="s">
        <v>15</v>
      </c>
      <c r="H5" s="482" t="s">
        <v>14</v>
      </c>
      <c r="I5" s="482" t="s">
        <v>15</v>
      </c>
      <c r="J5" s="525" t="s">
        <v>14</v>
      </c>
      <c r="K5" s="484" t="s">
        <v>15</v>
      </c>
      <c r="L5" s="30"/>
    </row>
    <row r="6" spans="1:12">
      <c r="A6" s="234" t="s">
        <v>0</v>
      </c>
      <c r="B6" s="531">
        <v>74.746199346434338</v>
      </c>
      <c r="C6" s="526">
        <v>1.9851460725032417</v>
      </c>
      <c r="D6" s="149">
        <v>73.56474906471685</v>
      </c>
      <c r="E6" s="150">
        <v>1.9843132838802753</v>
      </c>
      <c r="F6" s="531">
        <v>70.541049169444136</v>
      </c>
      <c r="G6" s="150">
        <v>1.8601570836853014</v>
      </c>
      <c r="H6" s="532">
        <v>67.884432086891564</v>
      </c>
      <c r="I6" s="152">
        <v>1.8561285224757802</v>
      </c>
      <c r="J6" s="532">
        <v>70.572892338816985</v>
      </c>
      <c r="K6" s="152">
        <v>1.8973965669222941</v>
      </c>
      <c r="L6" s="7"/>
    </row>
    <row r="7" spans="1:12">
      <c r="A7" s="234" t="s">
        <v>1</v>
      </c>
      <c r="B7" s="271">
        <v>69.169260238254296</v>
      </c>
      <c r="C7" s="153">
        <v>1.5839547371581542</v>
      </c>
      <c r="D7" s="149">
        <v>68.684398878201449</v>
      </c>
      <c r="E7" s="150">
        <v>1.7709764103154189</v>
      </c>
      <c r="F7" s="271">
        <v>65.612144351514303</v>
      </c>
      <c r="G7" s="150">
        <v>1.2763514307038937</v>
      </c>
      <c r="H7" s="533">
        <v>59.197360283615218</v>
      </c>
      <c r="I7" s="152">
        <v>1.1928135015367123</v>
      </c>
      <c r="J7" s="533">
        <v>55.105713174962816</v>
      </c>
      <c r="K7" s="152">
        <v>1.4562166079453867</v>
      </c>
      <c r="L7" s="7"/>
    </row>
    <row r="8" spans="1:12">
      <c r="A8" s="234" t="s">
        <v>2</v>
      </c>
      <c r="B8" s="271">
        <v>62.477703571211968</v>
      </c>
      <c r="C8" s="153">
        <v>2.0348002674217858</v>
      </c>
      <c r="D8" s="149">
        <v>65.320981048000903</v>
      </c>
      <c r="E8" s="150">
        <v>2.1534576011974291</v>
      </c>
      <c r="F8" s="271">
        <v>64.055942559015307</v>
      </c>
      <c r="G8" s="150">
        <v>1.7298433511555598</v>
      </c>
      <c r="H8" s="533">
        <v>62.793336666023094</v>
      </c>
      <c r="I8" s="152">
        <v>1.4397721472472651</v>
      </c>
      <c r="J8" s="533">
        <v>60.403932315393334</v>
      </c>
      <c r="K8" s="152">
        <v>1.7759220032319369</v>
      </c>
      <c r="L8" s="7"/>
    </row>
    <row r="9" spans="1:12">
      <c r="A9" s="234" t="s">
        <v>3</v>
      </c>
      <c r="B9" s="271">
        <v>65.783506265034916</v>
      </c>
      <c r="C9" s="153">
        <v>1.6183484983386149</v>
      </c>
      <c r="D9" s="149">
        <v>67.740948012336048</v>
      </c>
      <c r="E9" s="150">
        <v>2.4040272866871168</v>
      </c>
      <c r="F9" s="271">
        <v>63.81411065663336</v>
      </c>
      <c r="G9" s="150">
        <v>1.3385414784026324</v>
      </c>
      <c r="H9" s="533">
        <v>59.599126055940914</v>
      </c>
      <c r="I9" s="152">
        <v>1.4585680723758019</v>
      </c>
      <c r="J9" s="533">
        <v>58.589478727827881</v>
      </c>
      <c r="K9" s="152">
        <v>1.5058302689717649</v>
      </c>
      <c r="L9" s="7"/>
    </row>
    <row r="10" spans="1:12">
      <c r="A10" s="234" t="s">
        <v>4</v>
      </c>
      <c r="B10" s="271">
        <v>69.202705666965144</v>
      </c>
      <c r="C10" s="153">
        <v>1.9692944402953554</v>
      </c>
      <c r="D10" s="149">
        <v>66.374289243181423</v>
      </c>
      <c r="E10" s="150">
        <v>2.1649757293061658</v>
      </c>
      <c r="F10" s="271">
        <v>61.327418319796287</v>
      </c>
      <c r="G10" s="150">
        <v>1.6203216870950892</v>
      </c>
      <c r="H10" s="533">
        <v>60.377902308130366</v>
      </c>
      <c r="I10" s="152">
        <v>1.9924450521537258</v>
      </c>
      <c r="J10" s="533">
        <v>55.354219136755695</v>
      </c>
      <c r="K10" s="152">
        <v>1.7195633598993472</v>
      </c>
      <c r="L10" s="7"/>
    </row>
    <row r="11" spans="1:12">
      <c r="A11" s="234" t="s">
        <v>5</v>
      </c>
      <c r="B11" s="271">
        <v>72.868542640157557</v>
      </c>
      <c r="C11" s="153">
        <v>2.6736878289516235</v>
      </c>
      <c r="D11" s="149">
        <v>71.368379757906609</v>
      </c>
      <c r="E11" s="150">
        <v>2.8521788901251752</v>
      </c>
      <c r="F11" s="271">
        <v>70.191512477286253</v>
      </c>
      <c r="G11" s="150">
        <v>1.5282349467646599</v>
      </c>
      <c r="H11" s="533">
        <v>65.472677693004727</v>
      </c>
      <c r="I11" s="152">
        <v>1.5558758946814426</v>
      </c>
      <c r="J11" s="533">
        <v>62.902271321948476</v>
      </c>
      <c r="K11" s="152">
        <v>1.8191786647579273</v>
      </c>
      <c r="L11" s="7"/>
    </row>
    <row r="12" spans="1:12">
      <c r="A12" s="234" t="s">
        <v>6</v>
      </c>
      <c r="B12" s="271">
        <v>59.145733165103714</v>
      </c>
      <c r="C12" s="153">
        <v>2.3404909738934361</v>
      </c>
      <c r="D12" s="149">
        <v>56.550902514805102</v>
      </c>
      <c r="E12" s="150">
        <v>2.3826937578281204</v>
      </c>
      <c r="F12" s="271">
        <v>57.156460151987268</v>
      </c>
      <c r="G12" s="150">
        <v>1.76119626858032</v>
      </c>
      <c r="H12" s="533">
        <v>48.292730668338287</v>
      </c>
      <c r="I12" s="152">
        <v>1.7903256459994845</v>
      </c>
      <c r="J12" s="533">
        <v>48.906783550712348</v>
      </c>
      <c r="K12" s="152">
        <v>2.3950936065880088</v>
      </c>
      <c r="L12" s="7"/>
    </row>
    <row r="13" spans="1:12">
      <c r="A13" s="527" t="s">
        <v>7</v>
      </c>
      <c r="B13" s="534">
        <v>53.423149606111856</v>
      </c>
      <c r="C13" s="528">
        <v>2.2355978759874917</v>
      </c>
      <c r="D13" s="535">
        <v>56.861665891187144</v>
      </c>
      <c r="E13" s="529">
        <v>3.0593919323236949</v>
      </c>
      <c r="F13" s="534">
        <v>55.068896446178549</v>
      </c>
      <c r="G13" s="529">
        <v>3.9051378978018088</v>
      </c>
      <c r="H13" s="536">
        <v>50.760040543606614</v>
      </c>
      <c r="I13" s="530">
        <v>2.7618323368365427</v>
      </c>
      <c r="J13" s="536">
        <v>48.190945543046212</v>
      </c>
      <c r="K13" s="530">
        <v>3.4348644409409874</v>
      </c>
      <c r="L13" s="7"/>
    </row>
    <row r="14" spans="1:12">
      <c r="A14" s="7"/>
      <c r="B14" s="7"/>
      <c r="C14" s="7"/>
      <c r="D14" s="7"/>
      <c r="E14" s="7"/>
      <c r="F14" s="7"/>
      <c r="G14" s="7"/>
      <c r="H14" s="7"/>
      <c r="I14" s="7"/>
      <c r="J14" s="7"/>
      <c r="K14" s="7"/>
      <c r="L14" s="7"/>
    </row>
  </sheetData>
  <mergeCells count="6">
    <mergeCell ref="J4:K4"/>
    <mergeCell ref="A4:A5"/>
    <mergeCell ref="B4:C4"/>
    <mergeCell ref="D4:E4"/>
    <mergeCell ref="F4:G4"/>
    <mergeCell ref="H4:I4"/>
  </mergeCells>
  <hyperlinks>
    <hyperlink ref="A2" location="TOC!A1" tooltip=" " display="Back to TOC"/>
  </hyperlinks>
  <pageMargins left="0.7" right="0.7" top="0.75" bottom="0.75" header="0.3" footer="0.3"/>
  <pageSetup paperSize="9" orientation="portrait" horizontalDpi="300" verticalDpi="300"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dimension ref="A1:T10"/>
  <sheetViews>
    <sheetView workbookViewId="0">
      <selection activeCell="D16" sqref="D16"/>
    </sheetView>
  </sheetViews>
  <sheetFormatPr defaultRowHeight="15"/>
  <cols>
    <col min="1" max="1" width="12.85546875" customWidth="1"/>
    <col min="2" max="2" width="9.85546875" customWidth="1"/>
    <col min="3" max="3" width="7.5703125" customWidth="1"/>
    <col min="4" max="4" width="11.5703125" customWidth="1"/>
    <col min="5" max="5" width="15.42578125" customWidth="1"/>
    <col min="6" max="17" width="7.42578125" customWidth="1"/>
  </cols>
  <sheetData>
    <row r="1" spans="1:20">
      <c r="A1" s="3" t="s">
        <v>320</v>
      </c>
      <c r="B1" s="3" t="s">
        <v>378</v>
      </c>
    </row>
    <row r="2" spans="1:20">
      <c r="A2" s="1178" t="s">
        <v>311</v>
      </c>
      <c r="B2" s="3"/>
    </row>
    <row r="4" spans="1:20" s="34" customFormat="1" ht="29.25" customHeight="1">
      <c r="A4" s="1328" t="s">
        <v>21</v>
      </c>
      <c r="B4" s="1328" t="s">
        <v>48</v>
      </c>
      <c r="C4" s="1328" t="s">
        <v>15</v>
      </c>
      <c r="D4" s="1328" t="s">
        <v>55</v>
      </c>
      <c r="E4" s="1329" t="s">
        <v>64</v>
      </c>
      <c r="F4" s="1331" t="s">
        <v>56</v>
      </c>
      <c r="G4" s="1332"/>
      <c r="H4" s="1327" t="s">
        <v>57</v>
      </c>
      <c r="I4" s="1327"/>
      <c r="J4" s="1327" t="s">
        <v>58</v>
      </c>
      <c r="K4" s="1327"/>
      <c r="L4" s="1327" t="s">
        <v>59</v>
      </c>
      <c r="M4" s="1327"/>
      <c r="N4" s="1327" t="s">
        <v>60</v>
      </c>
      <c r="O4" s="1327"/>
      <c r="P4" s="1327" t="s">
        <v>61</v>
      </c>
      <c r="Q4" s="1327"/>
    </row>
    <row r="5" spans="1:20" s="34" customFormat="1" ht="32.1" customHeight="1">
      <c r="A5" s="1328"/>
      <c r="B5" s="1328"/>
      <c r="C5" s="1328"/>
      <c r="D5" s="1328"/>
      <c r="E5" s="1330"/>
      <c r="F5" s="555" t="s">
        <v>48</v>
      </c>
      <c r="G5" s="442" t="s">
        <v>15</v>
      </c>
      <c r="H5" s="555" t="s">
        <v>48</v>
      </c>
      <c r="I5" s="442" t="s">
        <v>15</v>
      </c>
      <c r="J5" s="555" t="s">
        <v>48</v>
      </c>
      <c r="K5" s="442" t="s">
        <v>15</v>
      </c>
      <c r="L5" s="555" t="s">
        <v>48</v>
      </c>
      <c r="M5" s="442" t="s">
        <v>15</v>
      </c>
      <c r="N5" s="555" t="s">
        <v>48</v>
      </c>
      <c r="O5" s="442" t="s">
        <v>15</v>
      </c>
      <c r="P5" s="555" t="s">
        <v>48</v>
      </c>
      <c r="Q5" s="442" t="s">
        <v>15</v>
      </c>
      <c r="S5" s="51"/>
      <c r="T5" s="51"/>
    </row>
    <row r="6" spans="1:20">
      <c r="A6" s="234" t="s">
        <v>22</v>
      </c>
      <c r="B6" s="542">
        <v>488.78182133347252</v>
      </c>
      <c r="C6" s="543">
        <v>2.3216762312237171</v>
      </c>
      <c r="D6" s="24" t="s">
        <v>94</v>
      </c>
      <c r="E6" s="548">
        <v>333.37991912479595</v>
      </c>
      <c r="F6" s="109">
        <v>321.70628087520402</v>
      </c>
      <c r="G6" s="110">
        <v>3.2694039279810787</v>
      </c>
      <c r="H6" s="551">
        <v>354.19841065680839</v>
      </c>
      <c r="I6" s="552">
        <v>3.1273576741663631</v>
      </c>
      <c r="J6" s="109">
        <v>415.26819999999981</v>
      </c>
      <c r="K6" s="110">
        <v>2.7483415309260568</v>
      </c>
      <c r="L6" s="551">
        <v>562.71449999999993</v>
      </c>
      <c r="M6" s="552">
        <v>3.1643843618422811</v>
      </c>
      <c r="N6" s="109">
        <v>621.31870000000038</v>
      </c>
      <c r="O6" s="110">
        <v>3.9040818192715969</v>
      </c>
      <c r="P6" s="551">
        <v>655.08619999999996</v>
      </c>
      <c r="Q6" s="552">
        <v>5.2655469588110995</v>
      </c>
      <c r="S6" s="52"/>
      <c r="T6" s="52"/>
    </row>
    <row r="7" spans="1:20">
      <c r="A7" s="234" t="s">
        <v>19</v>
      </c>
      <c r="B7" s="544">
        <v>511.58523849353452</v>
      </c>
      <c r="C7" s="545">
        <v>3.555889277990222</v>
      </c>
      <c r="D7" s="24" t="s">
        <v>95</v>
      </c>
      <c r="E7" s="549">
        <v>309.67585117951398</v>
      </c>
      <c r="F7" s="109">
        <v>351.47054882048621</v>
      </c>
      <c r="G7" s="110">
        <v>7.6022720063755216</v>
      </c>
      <c r="H7" s="553">
        <v>385.79949999999997</v>
      </c>
      <c r="I7" s="537">
        <v>4.8083992641559359</v>
      </c>
      <c r="J7" s="109">
        <v>447.2423</v>
      </c>
      <c r="K7" s="110">
        <v>5.1330504769449803</v>
      </c>
      <c r="L7" s="553">
        <v>577.59839999999974</v>
      </c>
      <c r="M7" s="537">
        <v>3.671107507319241</v>
      </c>
      <c r="N7" s="109">
        <v>630.25630000000024</v>
      </c>
      <c r="O7" s="110">
        <v>4.3369076059761609</v>
      </c>
      <c r="P7" s="553">
        <v>661.1464000000002</v>
      </c>
      <c r="Q7" s="537">
        <v>6.6258092981290213</v>
      </c>
      <c r="S7" s="52"/>
      <c r="T7" s="52"/>
    </row>
    <row r="8" spans="1:20">
      <c r="A8" s="527" t="s">
        <v>20</v>
      </c>
      <c r="B8" s="546">
        <v>535.80747671588415</v>
      </c>
      <c r="C8" s="547">
        <v>3.9588679285665322</v>
      </c>
      <c r="D8" s="540" t="s">
        <v>96</v>
      </c>
      <c r="E8" s="550">
        <v>312.13440463430055</v>
      </c>
      <c r="F8" s="538">
        <v>371.3544</v>
      </c>
      <c r="G8" s="539">
        <v>7.148785151409693</v>
      </c>
      <c r="H8" s="554">
        <v>409.76339999999999</v>
      </c>
      <c r="I8" s="541">
        <v>6.4256864195799119</v>
      </c>
      <c r="J8" s="538">
        <v>475.24516331150346</v>
      </c>
      <c r="K8" s="539">
        <v>5.1884971540894451</v>
      </c>
      <c r="L8" s="554">
        <v>599.70839999999976</v>
      </c>
      <c r="M8" s="541">
        <v>4.5956999054717613</v>
      </c>
      <c r="N8" s="538">
        <v>652.92859999999996</v>
      </c>
      <c r="O8" s="539">
        <v>5.9624524601256708</v>
      </c>
      <c r="P8" s="554">
        <v>683.48880463430055</v>
      </c>
      <c r="Q8" s="541">
        <v>5.0470113245963599</v>
      </c>
      <c r="S8" s="52"/>
      <c r="T8" s="52"/>
    </row>
    <row r="10" spans="1:20">
      <c r="A10" s="12"/>
    </row>
  </sheetData>
  <mergeCells count="11">
    <mergeCell ref="P4:Q4"/>
    <mergeCell ref="A4:A5"/>
    <mergeCell ref="B4:B5"/>
    <mergeCell ref="C4:C5"/>
    <mergeCell ref="D4:D5"/>
    <mergeCell ref="E4:E5"/>
    <mergeCell ref="F4:G4"/>
    <mergeCell ref="H4:I4"/>
    <mergeCell ref="J4:K4"/>
    <mergeCell ref="L4:M4"/>
    <mergeCell ref="N4:O4"/>
  </mergeCells>
  <hyperlinks>
    <hyperlink ref="A2" location="TOC!A1" tooltip=" " display="Back to TOC"/>
  </hyperlinks>
  <pageMargins left="0.7" right="0.7" top="0.75" bottom="0.75" header="0.3" footer="0.3"/>
  <pageSetup paperSize="9"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dimension ref="A1:J23"/>
  <sheetViews>
    <sheetView workbookViewId="0">
      <selection activeCell="A2" sqref="A2"/>
    </sheetView>
  </sheetViews>
  <sheetFormatPr defaultRowHeight="15"/>
  <cols>
    <col min="1" max="1" width="24.42578125" customWidth="1"/>
    <col min="2" max="4" width="25.140625" customWidth="1"/>
  </cols>
  <sheetData>
    <row r="1" spans="1:5">
      <c r="A1" s="3" t="s">
        <v>367</v>
      </c>
      <c r="B1" s="3" t="s">
        <v>121</v>
      </c>
    </row>
    <row r="2" spans="1:5">
      <c r="A2" s="1178" t="s">
        <v>311</v>
      </c>
    </row>
    <row r="4" spans="1:5" ht="66.75" customHeight="1">
      <c r="A4" s="562" t="s">
        <v>250</v>
      </c>
      <c r="B4" s="562" t="s">
        <v>251</v>
      </c>
      <c r="C4" s="563" t="s">
        <v>285</v>
      </c>
      <c r="D4" s="564" t="s">
        <v>286</v>
      </c>
      <c r="E4" s="7"/>
    </row>
    <row r="5" spans="1:5">
      <c r="A5" s="265" t="s">
        <v>252</v>
      </c>
      <c r="B5" s="560">
        <v>22.803417160061599</v>
      </c>
      <c r="C5" s="270">
        <v>8.9341767742590594</v>
      </c>
      <c r="D5" s="556">
        <v>-9.0454086821750206</v>
      </c>
      <c r="E5" s="7"/>
    </row>
    <row r="6" spans="1:5">
      <c r="A6" s="265" t="s">
        <v>253</v>
      </c>
      <c r="B6" s="560">
        <v>47.025655382412232</v>
      </c>
      <c r="C6" s="270">
        <v>23.060895871497912</v>
      </c>
      <c r="D6" s="556">
        <v>-5.5216763268326963</v>
      </c>
      <c r="E6" s="7"/>
    </row>
    <row r="7" spans="1:5">
      <c r="A7" s="557" t="s">
        <v>254</v>
      </c>
      <c r="B7" s="561">
        <v>24.2222382223495</v>
      </c>
      <c r="C7" s="558">
        <v>15.334843603273599</v>
      </c>
      <c r="D7" s="559">
        <v>5.7635832606335997</v>
      </c>
      <c r="E7" s="7"/>
    </row>
    <row r="8" spans="1:5" ht="9" customHeight="1">
      <c r="A8" s="44"/>
      <c r="B8" s="160"/>
      <c r="C8" s="160"/>
      <c r="D8" s="44"/>
      <c r="E8" s="7"/>
    </row>
    <row r="9" spans="1:5">
      <c r="A9" s="260" t="s">
        <v>255</v>
      </c>
      <c r="B9" s="44"/>
      <c r="C9" s="44"/>
      <c r="D9" s="44"/>
      <c r="E9" s="7"/>
    </row>
    <row r="10" spans="1:5">
      <c r="A10" s="7"/>
      <c r="B10" s="7"/>
      <c r="C10" s="7"/>
      <c r="D10" s="7"/>
      <c r="E10" s="7"/>
    </row>
    <row r="11" spans="1:5">
      <c r="A11" s="7"/>
      <c r="B11" s="7"/>
      <c r="C11" s="7"/>
      <c r="D11" s="7"/>
      <c r="E11" s="7"/>
    </row>
    <row r="21" spans="10:10">
      <c r="J21" s="39"/>
    </row>
    <row r="22" spans="10:10">
      <c r="J22" s="39"/>
    </row>
    <row r="23" spans="10:10">
      <c r="J23" s="39"/>
    </row>
  </sheetData>
  <conditionalFormatting sqref="B5">
    <cfRule type="expression" dxfId="15" priority="6">
      <formula>ABS(B5)/C5&gt; 1.96</formula>
    </cfRule>
  </conditionalFormatting>
  <conditionalFormatting sqref="B6:B7">
    <cfRule type="expression" dxfId="14" priority="5">
      <formula>ABS(B6)/C6&gt; 1.96</formula>
    </cfRule>
  </conditionalFormatting>
  <conditionalFormatting sqref="C5">
    <cfRule type="expression" dxfId="13" priority="4">
      <formula>ABS(C5)/D5&gt; 1.96</formula>
    </cfRule>
  </conditionalFormatting>
  <conditionalFormatting sqref="C6:C7">
    <cfRule type="expression" dxfId="12" priority="3">
      <formula>ABS(C6)/D6&gt; 1.96</formula>
    </cfRule>
  </conditionalFormatting>
  <conditionalFormatting sqref="D5">
    <cfRule type="expression" dxfId="11" priority="2">
      <formula>ABS(D5)/E5&gt; 1.96</formula>
    </cfRule>
  </conditionalFormatting>
  <conditionalFormatting sqref="D6:D7">
    <cfRule type="expression" dxfId="10" priority="1">
      <formula>ABS(D6)/E6&gt; 1.96</formula>
    </cfRule>
  </conditionalFormatting>
  <hyperlinks>
    <hyperlink ref="A2" location="TOC!A1" tooltip=" " display="Back to TOC"/>
  </hyperlinks>
  <pageMargins left="0.7" right="0.7" top="0.75" bottom="0.75" header="0.3" footer="0.3"/>
  <pageSetup paperSize="9"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
  <dimension ref="A1:AB8"/>
  <sheetViews>
    <sheetView zoomScaleNormal="100" workbookViewId="0">
      <selection activeCell="B1" sqref="B1"/>
    </sheetView>
  </sheetViews>
  <sheetFormatPr defaultRowHeight="15"/>
  <cols>
    <col min="1" max="1" width="14.28515625" customWidth="1"/>
    <col min="2" max="21" width="5.7109375" customWidth="1"/>
    <col min="22" max="23" width="8.85546875" customWidth="1"/>
    <col min="25" max="29" width="8.28515625" customWidth="1"/>
  </cols>
  <sheetData>
    <row r="1" spans="1:28">
      <c r="A1" s="3" t="s">
        <v>366</v>
      </c>
      <c r="B1" s="3" t="s">
        <v>379</v>
      </c>
      <c r="C1" s="2"/>
    </row>
    <row r="2" spans="1:28">
      <c r="A2" s="1178" t="s">
        <v>311</v>
      </c>
      <c r="B2" s="3"/>
      <c r="C2" s="2"/>
    </row>
    <row r="4" spans="1:28" ht="47.25" customHeight="1">
      <c r="A4" s="1326" t="s">
        <v>21</v>
      </c>
      <c r="B4" s="1297" t="s">
        <v>287</v>
      </c>
      <c r="C4" s="1293"/>
      <c r="D4" s="1294" t="s">
        <v>120</v>
      </c>
      <c r="E4" s="1293"/>
      <c r="F4" s="1294" t="s">
        <v>117</v>
      </c>
      <c r="G4" s="1293"/>
      <c r="H4" s="1294" t="s">
        <v>65</v>
      </c>
      <c r="I4" s="1293"/>
      <c r="J4" s="1294" t="s">
        <v>66</v>
      </c>
      <c r="K4" s="1293"/>
      <c r="L4" s="1294" t="s">
        <v>67</v>
      </c>
      <c r="M4" s="1293"/>
      <c r="N4" s="1292" t="s">
        <v>68</v>
      </c>
      <c r="O4" s="1293"/>
      <c r="P4" s="1294" t="s">
        <v>69</v>
      </c>
      <c r="Q4" s="1312"/>
      <c r="R4" s="1313" t="s">
        <v>13</v>
      </c>
      <c r="S4" s="1314"/>
      <c r="T4" s="1309" t="s">
        <v>16</v>
      </c>
      <c r="U4" s="1309"/>
      <c r="V4" s="1313" t="s">
        <v>72</v>
      </c>
      <c r="W4" s="1314"/>
      <c r="Y4" s="65"/>
      <c r="Z4" s="65"/>
      <c r="AA4" s="65"/>
      <c r="AB4" s="65"/>
    </row>
    <row r="5" spans="1:28" ht="15" customHeight="1">
      <c r="A5" s="1307"/>
      <c r="B5" s="582" t="s">
        <v>14</v>
      </c>
      <c r="C5" s="583" t="s">
        <v>15</v>
      </c>
      <c r="D5" s="582" t="s">
        <v>14</v>
      </c>
      <c r="E5" s="583" t="s">
        <v>15</v>
      </c>
      <c r="F5" s="582" t="s">
        <v>14</v>
      </c>
      <c r="G5" s="583" t="s">
        <v>15</v>
      </c>
      <c r="H5" s="582" t="s">
        <v>14</v>
      </c>
      <c r="I5" s="583" t="s">
        <v>15</v>
      </c>
      <c r="J5" s="582" t="s">
        <v>14</v>
      </c>
      <c r="K5" s="583" t="s">
        <v>15</v>
      </c>
      <c r="L5" s="582" t="s">
        <v>14</v>
      </c>
      <c r="M5" s="583" t="s">
        <v>15</v>
      </c>
      <c r="N5" s="584" t="s">
        <v>14</v>
      </c>
      <c r="O5" s="583" t="s">
        <v>15</v>
      </c>
      <c r="P5" s="582" t="s">
        <v>14</v>
      </c>
      <c r="Q5" s="584" t="s">
        <v>15</v>
      </c>
      <c r="R5" s="585" t="s">
        <v>14</v>
      </c>
      <c r="S5" s="583" t="s">
        <v>15</v>
      </c>
      <c r="T5" s="584" t="s">
        <v>14</v>
      </c>
      <c r="U5" s="584" t="s">
        <v>15</v>
      </c>
      <c r="V5" s="585" t="s">
        <v>14</v>
      </c>
      <c r="W5" s="583" t="s">
        <v>15</v>
      </c>
      <c r="Y5" s="67"/>
      <c r="Z5" s="65"/>
      <c r="AA5" s="65"/>
      <c r="AB5" s="65"/>
    </row>
    <row r="6" spans="1:28">
      <c r="A6" s="586" t="s">
        <v>22</v>
      </c>
      <c r="B6" s="565">
        <v>0.90478416039896725</v>
      </c>
      <c r="C6" s="566">
        <v>0.16881712247028502</v>
      </c>
      <c r="D6" s="565">
        <v>5.8830335749216927</v>
      </c>
      <c r="E6" s="566">
        <v>0.44093271924971217</v>
      </c>
      <c r="F6" s="565">
        <v>16.544030077439988</v>
      </c>
      <c r="G6" s="566">
        <v>0.68981985387795375</v>
      </c>
      <c r="H6" s="565">
        <v>24.827834910197339</v>
      </c>
      <c r="I6" s="566">
        <v>0.64230625630248228</v>
      </c>
      <c r="J6" s="565">
        <v>25.650063807920418</v>
      </c>
      <c r="K6" s="566">
        <v>0.75783280710584644</v>
      </c>
      <c r="L6" s="565">
        <v>18.302881337450653</v>
      </c>
      <c r="M6" s="566">
        <v>0.70450264031786392</v>
      </c>
      <c r="N6" s="565">
        <v>6.5931375324469741</v>
      </c>
      <c r="O6" s="566">
        <v>0.49884879119416392</v>
      </c>
      <c r="P6" s="565">
        <v>1.2942345992239623</v>
      </c>
      <c r="Q6" s="573">
        <v>0.26028888160447938</v>
      </c>
      <c r="R6" s="575">
        <v>23.331847812760518</v>
      </c>
      <c r="S6" s="576">
        <v>0.82748482906869758</v>
      </c>
      <c r="T6" s="580">
        <v>7.8873721316709027</v>
      </c>
      <c r="U6" s="573">
        <v>0.6497676043088233</v>
      </c>
      <c r="V6" s="575">
        <v>51.840317277041933</v>
      </c>
      <c r="W6" s="576">
        <v>0.90367246619773867</v>
      </c>
      <c r="Y6" s="69"/>
      <c r="Z6" s="68"/>
      <c r="AA6" s="69"/>
      <c r="AB6" s="70"/>
    </row>
    <row r="7" spans="1:28">
      <c r="A7" s="175" t="s">
        <v>19</v>
      </c>
      <c r="B7" s="567">
        <v>0.3528239165873468</v>
      </c>
      <c r="C7" s="568">
        <v>0.14062366937959472</v>
      </c>
      <c r="D7" s="567">
        <v>2.9866176762200505</v>
      </c>
      <c r="E7" s="568">
        <v>0.55334911648833851</v>
      </c>
      <c r="F7" s="567">
        <v>11.635171606688974</v>
      </c>
      <c r="G7" s="568">
        <v>0.94417674193097856</v>
      </c>
      <c r="H7" s="567">
        <v>22.541536643484854</v>
      </c>
      <c r="I7" s="568">
        <v>1.3059326287733595</v>
      </c>
      <c r="J7" s="567">
        <v>30.285919516418449</v>
      </c>
      <c r="K7" s="568">
        <v>1.0342848223851879</v>
      </c>
      <c r="L7" s="567">
        <v>22.762548507788622</v>
      </c>
      <c r="M7" s="568">
        <v>0.99810275710438046</v>
      </c>
      <c r="N7" s="567">
        <v>8.1495197200875715</v>
      </c>
      <c r="O7" s="568">
        <v>0.68193388158605417</v>
      </c>
      <c r="P7" s="567">
        <v>1.2858624127241356</v>
      </c>
      <c r="Q7" s="569">
        <v>0.335690006278417</v>
      </c>
      <c r="R7" s="577">
        <v>14.974613199496321</v>
      </c>
      <c r="S7" s="568">
        <v>1.2294530270846535</v>
      </c>
      <c r="T7" s="570">
        <v>9.4353821328116716</v>
      </c>
      <c r="U7" s="569">
        <v>0.84871486390723139</v>
      </c>
      <c r="V7" s="577">
        <v>62.483850157018857</v>
      </c>
      <c r="W7" s="568">
        <v>1.6227962978146941</v>
      </c>
      <c r="Y7" s="69"/>
      <c r="Z7" s="68"/>
      <c r="AA7" s="69"/>
      <c r="AB7" s="70"/>
    </row>
    <row r="8" spans="1:28">
      <c r="A8" s="42" t="s">
        <v>20</v>
      </c>
      <c r="B8" s="571">
        <v>0.2046281928603626</v>
      </c>
      <c r="C8" s="572">
        <v>0.11949014185753774</v>
      </c>
      <c r="D8" s="571">
        <v>1.9417999221184061</v>
      </c>
      <c r="E8" s="572">
        <v>0.40881025684422873</v>
      </c>
      <c r="F8" s="571">
        <v>7.7760522691505942</v>
      </c>
      <c r="G8" s="572">
        <v>0.81605263628255864</v>
      </c>
      <c r="H8" s="571">
        <v>17.986220362182998</v>
      </c>
      <c r="I8" s="572">
        <v>1.2387652920283485</v>
      </c>
      <c r="J8" s="571">
        <v>29.732416554208651</v>
      </c>
      <c r="K8" s="572">
        <v>1.3126653207059684</v>
      </c>
      <c r="L8" s="571">
        <v>27.954488142894728</v>
      </c>
      <c r="M8" s="572">
        <v>1.5886646080140849</v>
      </c>
      <c r="N8" s="571">
        <v>11.716914068682215</v>
      </c>
      <c r="O8" s="572">
        <v>1.1265746888827639</v>
      </c>
      <c r="P8" s="571">
        <v>2.6874804879020311</v>
      </c>
      <c r="Q8" s="574">
        <v>0.53899385703896063</v>
      </c>
      <c r="R8" s="578">
        <v>9.9224803841293454</v>
      </c>
      <c r="S8" s="579">
        <v>0.99305157126488763</v>
      </c>
      <c r="T8" s="581">
        <v>14.404394556584236</v>
      </c>
      <c r="U8" s="574">
        <v>1.3264395695878861</v>
      </c>
      <c r="V8" s="578">
        <v>72.091299253687609</v>
      </c>
      <c r="W8" s="579">
        <v>1.6931145895305459</v>
      </c>
      <c r="Y8" s="69"/>
      <c r="Z8" s="68"/>
      <c r="AA8" s="69"/>
      <c r="AB8" s="70"/>
    </row>
  </sheetData>
  <mergeCells count="12">
    <mergeCell ref="N4:O4"/>
    <mergeCell ref="P4:Q4"/>
    <mergeCell ref="R4:S4"/>
    <mergeCell ref="T4:U4"/>
    <mergeCell ref="V4:W4"/>
    <mergeCell ref="L4:M4"/>
    <mergeCell ref="A4:A5"/>
    <mergeCell ref="D4:E4"/>
    <mergeCell ref="F4:G4"/>
    <mergeCell ref="H4:I4"/>
    <mergeCell ref="J4:K4"/>
    <mergeCell ref="B4:C4"/>
  </mergeCells>
  <hyperlinks>
    <hyperlink ref="A2" location="TOC!A1" tooltip=" " display="Back to TOC"/>
  </hyperlinks>
  <pageMargins left="0.7" right="0.7" top="0.75" bottom="0.75" header="0.3" footer="0.3"/>
  <pageSetup paperSize="9"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dimension ref="A1:M9"/>
  <sheetViews>
    <sheetView zoomScaleNormal="100" workbookViewId="0">
      <selection activeCell="D15" sqref="D15"/>
    </sheetView>
  </sheetViews>
  <sheetFormatPr defaultRowHeight="15"/>
  <cols>
    <col min="1" max="1" width="13.140625" customWidth="1"/>
    <col min="2" max="21" width="6.28515625" customWidth="1"/>
  </cols>
  <sheetData>
    <row r="1" spans="1:13">
      <c r="A1" s="3" t="s">
        <v>321</v>
      </c>
      <c r="B1" s="3" t="s">
        <v>380</v>
      </c>
    </row>
    <row r="2" spans="1:13">
      <c r="A2" s="1178" t="s">
        <v>311</v>
      </c>
      <c r="B2" s="3"/>
    </row>
    <row r="4" spans="1:13">
      <c r="A4" s="1269" t="s">
        <v>21</v>
      </c>
      <c r="B4" s="1333" t="s">
        <v>9</v>
      </c>
      <c r="C4" s="1334"/>
      <c r="D4" s="1333" t="s">
        <v>10</v>
      </c>
      <c r="E4" s="1334"/>
      <c r="F4" s="1333" t="s">
        <v>11</v>
      </c>
      <c r="G4" s="1334"/>
      <c r="H4" s="1333" t="s">
        <v>12</v>
      </c>
      <c r="I4" s="1334"/>
    </row>
    <row r="5" spans="1:13" ht="30">
      <c r="A5" s="1270"/>
      <c r="B5" s="14" t="s">
        <v>48</v>
      </c>
      <c r="C5" s="20" t="s">
        <v>15</v>
      </c>
      <c r="D5" s="14" t="s">
        <v>48</v>
      </c>
      <c r="E5" s="21" t="s">
        <v>15</v>
      </c>
      <c r="F5" s="14" t="s">
        <v>48</v>
      </c>
      <c r="G5" s="20" t="s">
        <v>15</v>
      </c>
      <c r="H5" s="14" t="s">
        <v>48</v>
      </c>
      <c r="I5" s="20" t="s">
        <v>15</v>
      </c>
    </row>
    <row r="6" spans="1:13">
      <c r="A6" s="183" t="s">
        <v>22</v>
      </c>
      <c r="B6" s="125">
        <v>510.76379529263886</v>
      </c>
      <c r="C6" s="587">
        <v>4.3073605938175463</v>
      </c>
      <c r="D6" s="592">
        <v>505.9135554311145</v>
      </c>
      <c r="E6" s="593">
        <v>2.4545141025130217</v>
      </c>
      <c r="F6" s="588">
        <v>491.52058447570937</v>
      </c>
      <c r="G6" s="587">
        <v>2.0151185381959205</v>
      </c>
      <c r="H6" s="551">
        <v>488.78182133347252</v>
      </c>
      <c r="I6" s="552">
        <v>2.3216762312237171</v>
      </c>
      <c r="L6" s="79"/>
      <c r="M6" s="80"/>
    </row>
    <row r="7" spans="1:13">
      <c r="A7" s="183" t="s">
        <v>19</v>
      </c>
      <c r="B7" s="231">
        <v>539.99488950048487</v>
      </c>
      <c r="C7" s="589">
        <v>3.4118857955235122</v>
      </c>
      <c r="D7" s="594">
        <v>531.64403775014159</v>
      </c>
      <c r="E7" s="212">
        <v>3.3852073042452848</v>
      </c>
      <c r="F7" s="120">
        <v>521.11939230588121</v>
      </c>
      <c r="G7" s="589">
        <v>3.250847292223463</v>
      </c>
      <c r="H7" s="553">
        <v>511.58523849353452</v>
      </c>
      <c r="I7" s="537">
        <v>3.555889277990222</v>
      </c>
      <c r="L7" s="79"/>
      <c r="M7" s="80"/>
    </row>
    <row r="8" spans="1:13">
      <c r="A8" s="81" t="s">
        <v>20</v>
      </c>
      <c r="B8" s="121">
        <v>565.98709050346918</v>
      </c>
      <c r="C8" s="590">
        <v>3.998452895593215</v>
      </c>
      <c r="D8" s="595">
        <v>558.65362948287077</v>
      </c>
      <c r="E8" s="596">
        <v>3.6250041495612111</v>
      </c>
      <c r="F8" s="591">
        <v>551.93355150479567</v>
      </c>
      <c r="G8" s="590">
        <v>3.3390923157294408</v>
      </c>
      <c r="H8" s="554">
        <v>535.80747671588415</v>
      </c>
      <c r="I8" s="541">
        <v>3.9588679285665322</v>
      </c>
      <c r="L8" s="79"/>
      <c r="M8" s="80"/>
    </row>
    <row r="9" spans="1:13">
      <c r="A9" s="184"/>
      <c r="L9" s="79"/>
      <c r="M9" s="80"/>
    </row>
  </sheetData>
  <mergeCells count="5">
    <mergeCell ref="F4:G4"/>
    <mergeCell ref="H4:I4"/>
    <mergeCell ref="A4:A5"/>
    <mergeCell ref="B4:C4"/>
    <mergeCell ref="D4:E4"/>
  </mergeCells>
  <hyperlinks>
    <hyperlink ref="A2" location="TOC!A1" tooltip=" " display="Back to TOC"/>
  </hyperlinks>
  <pageMargins left="0.7" right="0.7" top="0.75" bottom="0.75" header="0.3" footer="0.3"/>
  <pageSetup paperSize="9" orientation="portrait"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AA61"/>
  <sheetViews>
    <sheetView topLeftCell="A4" workbookViewId="0">
      <selection activeCell="A22" sqref="A22"/>
    </sheetView>
  </sheetViews>
  <sheetFormatPr defaultRowHeight="15"/>
  <cols>
    <col min="1" max="1" width="19.5703125" customWidth="1"/>
    <col min="4" max="4" width="12.85546875" customWidth="1"/>
    <col min="5" max="5" width="15.28515625" customWidth="1"/>
    <col min="6" max="17" width="8" customWidth="1"/>
    <col min="20" max="20" width="8.85546875" customWidth="1"/>
    <col min="22" max="22" width="8.28515625" customWidth="1"/>
    <col min="23" max="23" width="8.5703125" customWidth="1"/>
  </cols>
  <sheetData>
    <row r="1" spans="1:27">
      <c r="A1" s="3" t="s">
        <v>307</v>
      </c>
      <c r="B1" s="3" t="s">
        <v>371</v>
      </c>
    </row>
    <row r="2" spans="1:27">
      <c r="A2" s="1178" t="s">
        <v>311</v>
      </c>
    </row>
    <row r="4" spans="1:27" ht="22.5" customHeight="1">
      <c r="A4" s="1239" t="s">
        <v>269</v>
      </c>
      <c r="B4" s="1247" t="s">
        <v>249</v>
      </c>
      <c r="C4" s="1245" t="s">
        <v>15</v>
      </c>
      <c r="D4" s="1249" t="s">
        <v>55</v>
      </c>
      <c r="E4" s="1243" t="s">
        <v>270</v>
      </c>
      <c r="F4" s="1241" t="s">
        <v>56</v>
      </c>
      <c r="G4" s="1242"/>
      <c r="H4" s="1241" t="s">
        <v>57</v>
      </c>
      <c r="I4" s="1242"/>
      <c r="J4" s="1241" t="s">
        <v>58</v>
      </c>
      <c r="K4" s="1242"/>
      <c r="L4" s="1241" t="s">
        <v>59</v>
      </c>
      <c r="M4" s="1242"/>
      <c r="N4" s="1241" t="s">
        <v>60</v>
      </c>
      <c r="O4" s="1242"/>
      <c r="P4" s="1241" t="s">
        <v>61</v>
      </c>
      <c r="Q4" s="1242"/>
    </row>
    <row r="5" spans="1:27" ht="32.1" customHeight="1">
      <c r="A5" s="1240"/>
      <c r="B5" s="1248"/>
      <c r="C5" s="1246"/>
      <c r="D5" s="1250"/>
      <c r="E5" s="1244"/>
      <c r="F5" s="1175" t="s">
        <v>48</v>
      </c>
      <c r="G5" s="1176" t="s">
        <v>15</v>
      </c>
      <c r="H5" s="1175" t="s">
        <v>48</v>
      </c>
      <c r="I5" s="1176" t="s">
        <v>15</v>
      </c>
      <c r="J5" s="1175" t="s">
        <v>48</v>
      </c>
      <c r="K5" s="1176" t="s">
        <v>15</v>
      </c>
      <c r="L5" s="1175" t="s">
        <v>48</v>
      </c>
      <c r="M5" s="1176" t="s">
        <v>15</v>
      </c>
      <c r="N5" s="1175" t="s">
        <v>48</v>
      </c>
      <c r="O5" s="1176" t="s">
        <v>15</v>
      </c>
      <c r="P5" s="1175" t="s">
        <v>48</v>
      </c>
      <c r="Q5" s="1176" t="s">
        <v>15</v>
      </c>
      <c r="S5" s="205"/>
      <c r="T5" s="205"/>
      <c r="U5" s="147"/>
      <c r="V5" s="205"/>
      <c r="W5" s="205"/>
    </row>
    <row r="6" spans="1:27">
      <c r="A6" s="301" t="s">
        <v>52</v>
      </c>
      <c r="B6" s="141">
        <v>502.96456288243826</v>
      </c>
      <c r="C6" s="298">
        <v>1.7953982848856638</v>
      </c>
      <c r="D6" s="280" t="s">
        <v>132</v>
      </c>
      <c r="E6" s="276">
        <v>329.53099999999995</v>
      </c>
      <c r="F6" s="278">
        <v>333.99540000000002</v>
      </c>
      <c r="G6" s="143">
        <v>2.7140060045581702</v>
      </c>
      <c r="H6" s="299">
        <v>368.65989999999999</v>
      </c>
      <c r="I6" s="300">
        <v>2.5990501442033276</v>
      </c>
      <c r="J6" s="141">
        <v>432.40989999999994</v>
      </c>
      <c r="K6" s="143">
        <v>2.1925400144897904</v>
      </c>
      <c r="L6" s="299">
        <v>575.18240000000003</v>
      </c>
      <c r="M6" s="300">
        <v>2.1750231885098361</v>
      </c>
      <c r="N6" s="141">
        <v>630.64319999999998</v>
      </c>
      <c r="O6" s="143">
        <v>2.7340476920421586</v>
      </c>
      <c r="P6" s="299">
        <v>663.52639999999997</v>
      </c>
      <c r="Q6" s="300">
        <v>3.7882650786489296</v>
      </c>
      <c r="S6" s="177"/>
      <c r="T6" s="177"/>
      <c r="V6" s="43"/>
      <c r="W6" s="43"/>
      <c r="X6" s="34"/>
    </row>
    <row r="7" spans="1:27">
      <c r="A7" s="252" t="s">
        <v>164</v>
      </c>
      <c r="B7" s="88">
        <v>489.7804395314086</v>
      </c>
      <c r="C7" s="281">
        <v>2.7773948419802861</v>
      </c>
      <c r="D7" s="282" t="s">
        <v>208</v>
      </c>
      <c r="E7" s="277">
        <v>309.87440000000004</v>
      </c>
      <c r="F7" s="193">
        <v>332.23130000000003</v>
      </c>
      <c r="G7" s="102">
        <v>3.7882721194643789</v>
      </c>
      <c r="H7" s="193">
        <v>361.20220000000006</v>
      </c>
      <c r="I7" s="244">
        <v>3.1068133680491465</v>
      </c>
      <c r="J7" s="88">
        <v>419.89930000000004</v>
      </c>
      <c r="K7" s="102">
        <v>3.5598795602481013</v>
      </c>
      <c r="L7" s="193">
        <v>560.18920000000014</v>
      </c>
      <c r="M7" s="244">
        <v>3.1174268273066335</v>
      </c>
      <c r="N7" s="88">
        <v>613.5825000000001</v>
      </c>
      <c r="O7" s="102">
        <v>3.3207014076680963</v>
      </c>
      <c r="P7" s="193">
        <v>642.10570000000007</v>
      </c>
      <c r="Q7" s="244">
        <v>3.685576621175509</v>
      </c>
      <c r="S7" s="177"/>
      <c r="T7" s="177"/>
      <c r="V7" s="43"/>
      <c r="W7" s="43"/>
      <c r="X7" s="34"/>
      <c r="Y7" s="31"/>
      <c r="Z7" s="31"/>
      <c r="AA7" s="31"/>
    </row>
    <row r="8" spans="1:27">
      <c r="A8" s="252" t="s">
        <v>136</v>
      </c>
      <c r="B8" s="88">
        <v>471.26368079345161</v>
      </c>
      <c r="C8" s="281">
        <v>2.4461952409677825</v>
      </c>
      <c r="D8" s="282" t="s">
        <v>200</v>
      </c>
      <c r="E8" s="277">
        <v>278.48140000000001</v>
      </c>
      <c r="F8" s="193">
        <v>331.14110000000005</v>
      </c>
      <c r="G8" s="102">
        <v>3.7355654553375359</v>
      </c>
      <c r="H8" s="193">
        <v>360.55060000000003</v>
      </c>
      <c r="I8" s="244">
        <v>3.5069916480431531</v>
      </c>
      <c r="J8" s="88">
        <v>411.85040000000004</v>
      </c>
      <c r="K8" s="102">
        <v>3.406847178355175</v>
      </c>
      <c r="L8" s="193">
        <v>531.23689999999999</v>
      </c>
      <c r="M8" s="244">
        <v>2.6722082142968482</v>
      </c>
      <c r="N8" s="88">
        <v>581.19330000000002</v>
      </c>
      <c r="O8" s="102">
        <v>2.7477448219706933</v>
      </c>
      <c r="P8" s="193">
        <v>609.62250000000006</v>
      </c>
      <c r="Q8" s="244">
        <v>3.6837147042006975</v>
      </c>
      <c r="S8" s="177"/>
      <c r="T8" s="177"/>
      <c r="V8" s="43"/>
      <c r="W8" s="43"/>
      <c r="X8" s="34"/>
      <c r="Y8" s="31"/>
      <c r="Z8" s="31"/>
      <c r="AA8" s="31"/>
    </row>
    <row r="9" spans="1:27">
      <c r="A9" s="252" t="s">
        <v>150</v>
      </c>
      <c r="B9" s="88">
        <v>498.77312723921972</v>
      </c>
      <c r="C9" s="281">
        <v>2.2292398477964568</v>
      </c>
      <c r="D9" s="282" t="s">
        <v>215</v>
      </c>
      <c r="E9" s="277">
        <v>323.88869999999997</v>
      </c>
      <c r="F9" s="193">
        <v>328.20190000000002</v>
      </c>
      <c r="G9" s="102">
        <v>4.1679503803828206</v>
      </c>
      <c r="H9" s="193">
        <v>362.53340000000003</v>
      </c>
      <c r="I9" s="244">
        <v>4.023711690266695</v>
      </c>
      <c r="J9" s="88">
        <v>428.39530000000008</v>
      </c>
      <c r="K9" s="102">
        <v>3.3719955105743131</v>
      </c>
      <c r="L9" s="193">
        <v>571.13519999999994</v>
      </c>
      <c r="M9" s="244">
        <v>2.506177043382571</v>
      </c>
      <c r="N9" s="88">
        <v>623.59680000000014</v>
      </c>
      <c r="O9" s="102">
        <v>2.3374132332381157</v>
      </c>
      <c r="P9" s="193">
        <v>652.09059999999999</v>
      </c>
      <c r="Q9" s="244">
        <v>2.7729966708969522</v>
      </c>
      <c r="S9" s="177"/>
      <c r="T9" s="177"/>
      <c r="V9" s="43"/>
      <c r="W9" s="43"/>
      <c r="X9" s="34"/>
      <c r="Y9" s="31"/>
      <c r="Z9" s="31"/>
      <c r="AA9" s="31"/>
    </row>
    <row r="10" spans="1:27">
      <c r="A10" s="252" t="s">
        <v>172</v>
      </c>
      <c r="B10" s="141">
        <v>430.98437661665878</v>
      </c>
      <c r="C10" s="283">
        <v>1.2100864891651528</v>
      </c>
      <c r="D10" s="282" t="s">
        <v>189</v>
      </c>
      <c r="E10" s="277">
        <v>313.43519999999995</v>
      </c>
      <c r="F10" s="278">
        <v>290.06120000000004</v>
      </c>
      <c r="G10" s="143">
        <v>2.6252293292417481</v>
      </c>
      <c r="H10" s="278">
        <v>314.70660000000004</v>
      </c>
      <c r="I10" s="287">
        <v>2.0264425120351532</v>
      </c>
      <c r="J10" s="141">
        <v>359.21300000000002</v>
      </c>
      <c r="K10" s="143">
        <v>1.9179019795947254</v>
      </c>
      <c r="L10" s="278">
        <v>496.93769999999995</v>
      </c>
      <c r="M10" s="287">
        <v>1.7324175831366815</v>
      </c>
      <c r="N10" s="141">
        <v>566.36289999999997</v>
      </c>
      <c r="O10" s="143">
        <v>2.7612422880783463</v>
      </c>
      <c r="P10" s="278">
        <v>603.49639999999999</v>
      </c>
      <c r="Q10" s="287">
        <v>2.775141813793784</v>
      </c>
      <c r="S10" s="177"/>
      <c r="T10" s="177"/>
      <c r="V10" s="43"/>
      <c r="W10" s="43"/>
      <c r="X10" s="34"/>
      <c r="Y10" s="31"/>
      <c r="Z10" s="31"/>
      <c r="AA10" s="31"/>
    </row>
    <row r="11" spans="1:27">
      <c r="A11" s="252" t="s">
        <v>123</v>
      </c>
      <c r="B11" s="88">
        <v>590.45264008078777</v>
      </c>
      <c r="C11" s="281">
        <v>2.6715704014655164</v>
      </c>
      <c r="D11" s="282" t="s">
        <v>241</v>
      </c>
      <c r="E11" s="277">
        <v>272.80000000000007</v>
      </c>
      <c r="F11" s="193">
        <v>447.8374</v>
      </c>
      <c r="G11" s="102">
        <v>5.0072531517900245</v>
      </c>
      <c r="H11" s="193">
        <v>481.81060000000008</v>
      </c>
      <c r="I11" s="244">
        <v>3.9892297317276681</v>
      </c>
      <c r="J11" s="88">
        <v>536.40050000000008</v>
      </c>
      <c r="K11" s="102">
        <v>3.4064625403007498</v>
      </c>
      <c r="L11" s="193">
        <v>648.73849999999993</v>
      </c>
      <c r="M11" s="244">
        <v>3.0691256503277957</v>
      </c>
      <c r="N11" s="88">
        <v>695.24920000000009</v>
      </c>
      <c r="O11" s="102">
        <v>3.7125745802460206</v>
      </c>
      <c r="P11" s="193">
        <v>720.63740000000007</v>
      </c>
      <c r="Q11" s="244">
        <v>3.9058505067007458</v>
      </c>
      <c r="S11" s="177"/>
      <c r="T11" s="177"/>
      <c r="V11" s="43"/>
      <c r="W11" s="43"/>
      <c r="X11" s="34"/>
      <c r="Y11" s="31"/>
      <c r="Z11" s="31"/>
      <c r="AA11" s="31"/>
    </row>
    <row r="12" spans="1:27">
      <c r="A12" s="252" t="s">
        <v>160</v>
      </c>
      <c r="B12" s="88">
        <v>424.07358287521805</v>
      </c>
      <c r="C12" s="281">
        <v>3.631466684245785</v>
      </c>
      <c r="D12" s="282" t="s">
        <v>187</v>
      </c>
      <c r="E12" s="277">
        <v>308.59645000000006</v>
      </c>
      <c r="F12" s="193">
        <v>278.61949999999996</v>
      </c>
      <c r="G12" s="102">
        <v>5.0542449218591337</v>
      </c>
      <c r="H12" s="193">
        <v>305.44459999999998</v>
      </c>
      <c r="I12" s="244">
        <v>4.3084945389731129</v>
      </c>
      <c r="J12" s="88">
        <v>354.8143</v>
      </c>
      <c r="K12" s="102">
        <v>3.9894592189223417</v>
      </c>
      <c r="L12" s="193">
        <v>490.18599999999998</v>
      </c>
      <c r="M12" s="244">
        <v>4.8452152455483848</v>
      </c>
      <c r="N12" s="88">
        <v>552.25370000000009</v>
      </c>
      <c r="O12" s="102">
        <v>5.2673805033115544</v>
      </c>
      <c r="P12" s="193">
        <v>587.21595000000002</v>
      </c>
      <c r="Q12" s="244">
        <v>6.1384190426973912</v>
      </c>
      <c r="S12" s="177"/>
      <c r="T12" s="177"/>
      <c r="V12" s="43"/>
      <c r="W12" s="43"/>
      <c r="X12" s="34"/>
      <c r="Y12" s="31"/>
      <c r="Z12" s="31"/>
      <c r="AA12" s="31"/>
    </row>
    <row r="13" spans="1:27">
      <c r="A13" s="252" t="s">
        <v>179</v>
      </c>
      <c r="B13" s="141">
        <v>517.99766075566959</v>
      </c>
      <c r="C13" s="283">
        <v>2.1536511750359875</v>
      </c>
      <c r="D13" s="282" t="s">
        <v>225</v>
      </c>
      <c r="E13" s="277">
        <v>313.60509999999999</v>
      </c>
      <c r="F13" s="278">
        <v>357.18110000000001</v>
      </c>
      <c r="G13" s="143">
        <v>2.5971750865657421</v>
      </c>
      <c r="H13" s="278">
        <v>392.59000000000009</v>
      </c>
      <c r="I13" s="287">
        <v>2.3194149139204594</v>
      </c>
      <c r="J13" s="141">
        <v>452.59430000000003</v>
      </c>
      <c r="K13" s="143">
        <v>2.5183810510590607</v>
      </c>
      <c r="L13" s="278">
        <v>585.84800000000007</v>
      </c>
      <c r="M13" s="287">
        <v>2.5605927110078746</v>
      </c>
      <c r="N13" s="141">
        <v>639.56090000000006</v>
      </c>
      <c r="O13" s="143">
        <v>2.5432057936566688</v>
      </c>
      <c r="P13" s="278">
        <v>670.78620000000001</v>
      </c>
      <c r="Q13" s="287">
        <v>3.5744648272892312</v>
      </c>
      <c r="S13" s="177"/>
      <c r="T13" s="177"/>
      <c r="V13" s="43"/>
      <c r="W13" s="43"/>
      <c r="X13" s="34"/>
      <c r="Y13" s="31"/>
      <c r="Z13" s="31"/>
      <c r="AA13" s="31"/>
    </row>
    <row r="14" spans="1:27">
      <c r="A14" s="252" t="s">
        <v>184</v>
      </c>
      <c r="B14" s="141">
        <v>443.58256338766546</v>
      </c>
      <c r="C14" s="283">
        <v>2.4152800816432416</v>
      </c>
      <c r="D14" s="282" t="s">
        <v>194</v>
      </c>
      <c r="E14" s="277">
        <v>274.63470000000012</v>
      </c>
      <c r="F14" s="278">
        <v>308.89079999999996</v>
      </c>
      <c r="G14" s="143">
        <v>3.5855098799233316</v>
      </c>
      <c r="H14" s="278">
        <v>335.75290000000007</v>
      </c>
      <c r="I14" s="287">
        <v>3.1304386524584018</v>
      </c>
      <c r="J14" s="141">
        <v>384.50630000000001</v>
      </c>
      <c r="K14" s="143">
        <v>2.9563964809845369</v>
      </c>
      <c r="L14" s="278">
        <v>501.63869999999997</v>
      </c>
      <c r="M14" s="287">
        <v>3.3249934340160743</v>
      </c>
      <c r="N14" s="141">
        <v>553.37570000000005</v>
      </c>
      <c r="O14" s="143">
        <v>3.3284866647413622</v>
      </c>
      <c r="P14" s="278">
        <v>583.52550000000008</v>
      </c>
      <c r="Q14" s="287">
        <v>3.82815604204194</v>
      </c>
      <c r="S14" s="177"/>
      <c r="T14" s="177"/>
      <c r="V14" s="43"/>
      <c r="W14" s="43"/>
      <c r="X14" s="34"/>
      <c r="Y14" s="31"/>
      <c r="Z14" s="31"/>
      <c r="AA14" s="31"/>
    </row>
    <row r="15" spans="1:27">
      <c r="A15" s="252" t="s">
        <v>139</v>
      </c>
      <c r="B15" s="88">
        <v>515.74802774857142</v>
      </c>
      <c r="C15" s="281">
        <v>2.8738639849795145</v>
      </c>
      <c r="D15" s="282" t="s">
        <v>223</v>
      </c>
      <c r="E15" s="277">
        <v>323.62709999999993</v>
      </c>
      <c r="F15" s="193">
        <v>346.28870000000006</v>
      </c>
      <c r="G15" s="102">
        <v>4.2994160119589351</v>
      </c>
      <c r="H15" s="193">
        <v>382.16160000000008</v>
      </c>
      <c r="I15" s="244">
        <v>3.9104734025896586</v>
      </c>
      <c r="J15" s="88">
        <v>448.99270000000001</v>
      </c>
      <c r="K15" s="102">
        <v>3.6974597001973288</v>
      </c>
      <c r="L15" s="193">
        <v>587.21389999999997</v>
      </c>
      <c r="M15" s="244">
        <v>3.742115713533229</v>
      </c>
      <c r="N15" s="88">
        <v>641.28139999999996</v>
      </c>
      <c r="O15" s="102">
        <v>3.9618579478082259</v>
      </c>
      <c r="P15" s="193">
        <v>669.91579999999999</v>
      </c>
      <c r="Q15" s="244">
        <v>4.0582822272107251</v>
      </c>
      <c r="S15" s="177"/>
      <c r="T15" s="177"/>
      <c r="V15" s="43"/>
      <c r="W15" s="43"/>
      <c r="X15" s="34"/>
      <c r="Y15" s="31"/>
      <c r="Z15" s="31"/>
      <c r="AA15" s="31"/>
    </row>
    <row r="16" spans="1:27">
      <c r="A16" s="252" t="s">
        <v>167</v>
      </c>
      <c r="B16" s="88">
        <v>472.36261957297722</v>
      </c>
      <c r="C16" s="281">
        <v>2.7895294455305448</v>
      </c>
      <c r="D16" s="282" t="s">
        <v>201</v>
      </c>
      <c r="E16" s="277">
        <v>294.86290000000008</v>
      </c>
      <c r="F16" s="193">
        <v>326.64229999999998</v>
      </c>
      <c r="G16" s="102">
        <v>4.1672515022227516</v>
      </c>
      <c r="H16" s="193">
        <v>355.8039</v>
      </c>
      <c r="I16" s="244">
        <v>4.0312359847818406</v>
      </c>
      <c r="J16" s="88">
        <v>408.50409999999999</v>
      </c>
      <c r="K16" s="102">
        <v>3.5363594916869587</v>
      </c>
      <c r="L16" s="193">
        <v>535.54699999999991</v>
      </c>
      <c r="M16" s="244">
        <v>3.1087738355427987</v>
      </c>
      <c r="N16" s="88">
        <v>590.44449999999995</v>
      </c>
      <c r="O16" s="102">
        <v>3.4631783107749721</v>
      </c>
      <c r="P16" s="193">
        <v>621.50520000000006</v>
      </c>
      <c r="Q16" s="244">
        <v>3.9164055369688286</v>
      </c>
      <c r="S16" s="177"/>
      <c r="T16" s="177"/>
      <c r="V16" s="43"/>
      <c r="W16" s="43"/>
      <c r="X16" s="34"/>
      <c r="Y16" s="31"/>
      <c r="Z16" s="31"/>
      <c r="AA16" s="31"/>
    </row>
    <row r="17" spans="1:27">
      <c r="A17" s="252" t="s">
        <v>232</v>
      </c>
      <c r="B17" s="141">
        <v>439.0082497979065</v>
      </c>
      <c r="C17" s="283">
        <v>1.3876111753279003</v>
      </c>
      <c r="D17" s="282" t="s">
        <v>192</v>
      </c>
      <c r="E17" s="277">
        <v>301.64800000000008</v>
      </c>
      <c r="F17" s="278">
        <v>290.56580000000002</v>
      </c>
      <c r="G17" s="143">
        <v>3.3299193637425719</v>
      </c>
      <c r="H17" s="278">
        <v>318.73590000000002</v>
      </c>
      <c r="I17" s="287">
        <v>2.6487050104721033</v>
      </c>
      <c r="J17" s="141">
        <v>371.6705</v>
      </c>
      <c r="K17" s="143">
        <v>2.6524892807407237</v>
      </c>
      <c r="L17" s="278">
        <v>505.04830000000004</v>
      </c>
      <c r="M17" s="287">
        <v>2.2030620033388848</v>
      </c>
      <c r="N17" s="141">
        <v>562.2503999999999</v>
      </c>
      <c r="O17" s="143">
        <v>2.2187976311006268</v>
      </c>
      <c r="P17" s="278">
        <v>592.21380000000011</v>
      </c>
      <c r="Q17" s="287">
        <v>2.8640871917981436</v>
      </c>
      <c r="S17" s="177"/>
      <c r="T17" s="177"/>
      <c r="V17" s="43"/>
      <c r="W17" s="43"/>
      <c r="X17" s="34"/>
      <c r="Y17" s="31"/>
      <c r="Z17" s="31"/>
      <c r="AA17" s="31"/>
    </row>
    <row r="18" spans="1:27">
      <c r="A18" s="252" t="s">
        <v>162</v>
      </c>
      <c r="B18" s="88">
        <v>496.79131065623119</v>
      </c>
      <c r="C18" s="281">
        <v>2.5460693525327907</v>
      </c>
      <c r="D18" s="282" t="s">
        <v>214</v>
      </c>
      <c r="E18" s="277">
        <v>310.36230000000012</v>
      </c>
      <c r="F18" s="193">
        <v>340.80439999999999</v>
      </c>
      <c r="G18" s="102">
        <v>4.8175248509420765</v>
      </c>
      <c r="H18" s="193">
        <v>372.84190000000001</v>
      </c>
      <c r="I18" s="244">
        <v>4.0373212182811677</v>
      </c>
      <c r="J18" s="88">
        <v>430.22579999999999</v>
      </c>
      <c r="K18" s="102">
        <v>3.7172794068340118</v>
      </c>
      <c r="L18" s="193">
        <v>563.92680000000007</v>
      </c>
      <c r="M18" s="244">
        <v>3.1265453780668433</v>
      </c>
      <c r="N18" s="88">
        <v>619.79120000000012</v>
      </c>
      <c r="O18" s="102">
        <v>2.9337701430686605</v>
      </c>
      <c r="P18" s="193">
        <v>651.16670000000011</v>
      </c>
      <c r="Q18" s="244">
        <v>3.5773425937108549</v>
      </c>
      <c r="S18" s="177"/>
      <c r="T18" s="177"/>
      <c r="V18" s="43"/>
      <c r="W18" s="43"/>
      <c r="X18" s="34"/>
      <c r="Y18" s="31"/>
      <c r="Z18" s="31"/>
      <c r="AA18" s="31"/>
    </row>
    <row r="19" spans="1:27">
      <c r="A19" s="252" t="s">
        <v>175</v>
      </c>
      <c r="B19" s="141">
        <v>492.63703335097438</v>
      </c>
      <c r="C19" s="283">
        <v>1.937603727265951</v>
      </c>
      <c r="D19" s="282" t="s">
        <v>211</v>
      </c>
      <c r="E19" s="277">
        <v>300.02759999999995</v>
      </c>
      <c r="F19" s="278">
        <v>336.96790000000004</v>
      </c>
      <c r="G19" s="143">
        <v>3.8035245201179992</v>
      </c>
      <c r="H19" s="278">
        <v>371.92040000000003</v>
      </c>
      <c r="I19" s="287">
        <v>3.4112917194631343</v>
      </c>
      <c r="J19" s="141">
        <v>430.95790000000011</v>
      </c>
      <c r="K19" s="143">
        <v>2.5600737234393156</v>
      </c>
      <c r="L19" s="278">
        <v>557.88239999999996</v>
      </c>
      <c r="M19" s="287">
        <v>2.5885682944975108</v>
      </c>
      <c r="N19" s="141">
        <v>608.60140000000001</v>
      </c>
      <c r="O19" s="143">
        <v>3.1368608827580933</v>
      </c>
      <c r="P19" s="278">
        <v>636.99549999999999</v>
      </c>
      <c r="Q19" s="287">
        <v>3.6440294046296544</v>
      </c>
      <c r="S19" s="177"/>
      <c r="T19" s="177"/>
      <c r="V19" s="43"/>
      <c r="W19" s="43"/>
      <c r="X19" s="34"/>
      <c r="Y19" s="31"/>
      <c r="Z19" s="31"/>
      <c r="AA19" s="31"/>
    </row>
    <row r="20" spans="1:27">
      <c r="A20" s="252" t="s">
        <v>159</v>
      </c>
      <c r="B20" s="88">
        <v>530.10800462174336</v>
      </c>
      <c r="C20" s="281">
        <v>1.8845690508301391</v>
      </c>
      <c r="D20" s="282" t="s">
        <v>229</v>
      </c>
      <c r="E20" s="277">
        <v>289.45620000000008</v>
      </c>
      <c r="F20" s="193">
        <v>384.15419999999995</v>
      </c>
      <c r="G20" s="102">
        <v>3.9025040125967032</v>
      </c>
      <c r="H20" s="193">
        <v>416.63260000000002</v>
      </c>
      <c r="I20" s="244">
        <v>3.4820716289939333</v>
      </c>
      <c r="J20" s="88">
        <v>469.44880000000006</v>
      </c>
      <c r="K20" s="102">
        <v>2.8827827421559618</v>
      </c>
      <c r="L20" s="193">
        <v>590.73219999999992</v>
      </c>
      <c r="M20" s="244">
        <v>2.390505571497612</v>
      </c>
      <c r="N20" s="88">
        <v>643.55820000000017</v>
      </c>
      <c r="O20" s="102">
        <v>2.7274806838097976</v>
      </c>
      <c r="P20" s="193">
        <v>673.61040000000003</v>
      </c>
      <c r="Q20" s="244">
        <v>2.9618489398047041</v>
      </c>
      <c r="S20" s="177"/>
      <c r="T20" s="177"/>
      <c r="V20" s="43"/>
      <c r="W20" s="43"/>
      <c r="X20" s="34"/>
      <c r="Y20" s="31"/>
      <c r="Z20" s="31"/>
      <c r="AA20" s="31"/>
    </row>
    <row r="21" spans="1:27">
      <c r="A21" s="252" t="s">
        <v>145</v>
      </c>
      <c r="B21" s="141">
        <v>521.88456314353959</v>
      </c>
      <c r="C21" s="283">
        <v>2.5095151891772547</v>
      </c>
      <c r="D21" s="282" t="s">
        <v>227</v>
      </c>
      <c r="E21" s="277">
        <v>317.03649999999993</v>
      </c>
      <c r="F21" s="278">
        <v>355.66740000000004</v>
      </c>
      <c r="G21" s="143">
        <v>4.3783471370801372</v>
      </c>
      <c r="H21" s="278">
        <v>393.41220000000004</v>
      </c>
      <c r="I21" s="287">
        <v>4.115767059397581</v>
      </c>
      <c r="J21" s="141">
        <v>457.54129999999998</v>
      </c>
      <c r="K21" s="143">
        <v>3.2181915414345892</v>
      </c>
      <c r="L21" s="278">
        <v>590.48800000000017</v>
      </c>
      <c r="M21" s="287">
        <v>2.7617544516323562</v>
      </c>
      <c r="N21" s="141">
        <v>643.44400000000007</v>
      </c>
      <c r="O21" s="143">
        <v>2.9439852971779663</v>
      </c>
      <c r="P21" s="278">
        <v>672.70389999999998</v>
      </c>
      <c r="Q21" s="287">
        <v>3.8007363205480678</v>
      </c>
      <c r="S21" s="177"/>
      <c r="T21" s="177"/>
      <c r="V21" s="43"/>
      <c r="W21" s="43"/>
      <c r="X21" s="34"/>
      <c r="Y21" s="31"/>
      <c r="Z21" s="31"/>
      <c r="AA21" s="31"/>
    </row>
    <row r="22" spans="1:27">
      <c r="A22" s="252" t="s">
        <v>180</v>
      </c>
      <c r="B22" s="88">
        <v>492.9770760583545</v>
      </c>
      <c r="C22" s="281">
        <v>2.2236612981441564</v>
      </c>
      <c r="D22" s="282" t="s">
        <v>239</v>
      </c>
      <c r="E22" s="277">
        <v>314.43070000000006</v>
      </c>
      <c r="F22" s="193">
        <v>329.50760000000008</v>
      </c>
      <c r="G22" s="102">
        <v>4.2351762526126899</v>
      </c>
      <c r="H22" s="193">
        <v>364.06009999999998</v>
      </c>
      <c r="I22" s="244">
        <v>3.5018795403524239</v>
      </c>
      <c r="J22" s="88">
        <v>425.03230000000008</v>
      </c>
      <c r="K22" s="102">
        <v>3.055228678929867</v>
      </c>
      <c r="L22" s="193">
        <v>563.12350000000004</v>
      </c>
      <c r="M22" s="244">
        <v>2.8878830482821773</v>
      </c>
      <c r="N22" s="88">
        <v>614.7786000000001</v>
      </c>
      <c r="O22" s="102">
        <v>3.172565201764082</v>
      </c>
      <c r="P22" s="193">
        <v>643.93830000000014</v>
      </c>
      <c r="Q22" s="244">
        <v>3.7966738280588062</v>
      </c>
      <c r="S22" s="177"/>
      <c r="T22" s="177"/>
      <c r="V22" s="43"/>
      <c r="W22" s="43"/>
      <c r="X22" s="34"/>
      <c r="Y22" s="31"/>
      <c r="Z22" s="31"/>
      <c r="AA22" s="31"/>
    </row>
    <row r="23" spans="1:27">
      <c r="A23" s="252" t="s">
        <v>166</v>
      </c>
      <c r="B23" s="88">
        <v>502.98890282349976</v>
      </c>
      <c r="C23" s="281">
        <v>2.9115005535325515</v>
      </c>
      <c r="D23" s="282" t="s">
        <v>218</v>
      </c>
      <c r="E23" s="277">
        <v>336.78819999999996</v>
      </c>
      <c r="F23" s="193">
        <v>328.06590000000006</v>
      </c>
      <c r="G23" s="102">
        <v>5.2033879910112431</v>
      </c>
      <c r="H23" s="193">
        <v>363.46940000000001</v>
      </c>
      <c r="I23" s="244">
        <v>4.0050216602271798</v>
      </c>
      <c r="J23" s="88">
        <v>430.24180000000001</v>
      </c>
      <c r="K23" s="102">
        <v>3.8781573428770364</v>
      </c>
      <c r="L23" s="193">
        <v>577.23140000000001</v>
      </c>
      <c r="M23" s="244">
        <v>3.5214893046716371</v>
      </c>
      <c r="N23" s="88">
        <v>633.13650000000007</v>
      </c>
      <c r="O23" s="102">
        <v>3.2939974902169569</v>
      </c>
      <c r="P23" s="193">
        <v>664.85410000000002</v>
      </c>
      <c r="Q23" s="244">
        <v>3.2857751895269827</v>
      </c>
      <c r="S23" s="177"/>
      <c r="T23" s="177"/>
      <c r="V23" s="43"/>
      <c r="W23" s="43"/>
      <c r="X23" s="34"/>
      <c r="Y23" s="31"/>
      <c r="Z23" s="31"/>
      <c r="AA23" s="31"/>
    </row>
    <row r="24" spans="1:27">
      <c r="A24" s="253" t="s">
        <v>138</v>
      </c>
      <c r="B24" s="88">
        <v>451.63274164662926</v>
      </c>
      <c r="C24" s="281">
        <v>3.1396304559424899</v>
      </c>
      <c r="D24" s="282" t="s">
        <v>195</v>
      </c>
      <c r="E24" s="277">
        <v>281.71719999999988</v>
      </c>
      <c r="F24" s="193">
        <v>308.82070000000004</v>
      </c>
      <c r="G24" s="102">
        <v>5.2359789469910369</v>
      </c>
      <c r="H24" s="193">
        <v>338.24050000000005</v>
      </c>
      <c r="I24" s="244">
        <v>4.6355473891230492</v>
      </c>
      <c r="J24" s="88">
        <v>391.62090000000006</v>
      </c>
      <c r="K24" s="102">
        <v>4.1305920294661052</v>
      </c>
      <c r="L24" s="193">
        <v>512.84580000000005</v>
      </c>
      <c r="M24" s="244">
        <v>3.3462080442727382</v>
      </c>
      <c r="N24" s="88">
        <v>561.33070000000009</v>
      </c>
      <c r="O24" s="102">
        <v>3.4328068822110476</v>
      </c>
      <c r="P24" s="193">
        <v>590.53789999999992</v>
      </c>
      <c r="Q24" s="244">
        <v>4.1940930718756686</v>
      </c>
      <c r="S24" s="177"/>
      <c r="T24" s="177"/>
      <c r="V24" s="43"/>
      <c r="W24" s="43"/>
      <c r="X24" s="34"/>
      <c r="Y24" s="31"/>
      <c r="Z24" s="31"/>
      <c r="AA24" s="31"/>
    </row>
    <row r="25" spans="1:27">
      <c r="A25" s="252" t="s">
        <v>151</v>
      </c>
      <c r="B25" s="88">
        <v>516.6861295472213</v>
      </c>
      <c r="C25" s="281">
        <v>2.5430957774290195</v>
      </c>
      <c r="D25" s="282" t="s">
        <v>224</v>
      </c>
      <c r="E25" s="277">
        <v>285.11509999999998</v>
      </c>
      <c r="F25" s="193">
        <v>364.42129999999997</v>
      </c>
      <c r="G25" s="102">
        <v>4.5903610244729096</v>
      </c>
      <c r="H25" s="193">
        <v>400.72180000000003</v>
      </c>
      <c r="I25" s="244">
        <v>4.2511001008889222</v>
      </c>
      <c r="J25" s="88">
        <v>460.77089999999998</v>
      </c>
      <c r="K25" s="102">
        <v>3.2382256047658413</v>
      </c>
      <c r="L25" s="193">
        <v>577.16549999999995</v>
      </c>
      <c r="M25" s="244">
        <v>2.4741172438086041</v>
      </c>
      <c r="N25" s="88">
        <v>623.24639999999999</v>
      </c>
      <c r="O25" s="102">
        <v>3.3268165387290347</v>
      </c>
      <c r="P25" s="193">
        <v>649.53639999999996</v>
      </c>
      <c r="Q25" s="244">
        <v>3.9780291811014319</v>
      </c>
      <c r="S25" s="177"/>
      <c r="T25" s="177"/>
      <c r="V25" s="43"/>
      <c r="W25" s="43"/>
      <c r="X25" s="34"/>
      <c r="Y25" s="31"/>
      <c r="Z25" s="31"/>
      <c r="AA25" s="31"/>
    </row>
    <row r="26" spans="1:27">
      <c r="A26" s="252" t="s">
        <v>181</v>
      </c>
      <c r="B26" s="141">
        <v>480.9116938822861</v>
      </c>
      <c r="C26" s="283">
        <v>2.3299765109215396</v>
      </c>
      <c r="D26" s="282" t="s">
        <v>204</v>
      </c>
      <c r="E26" s="277">
        <v>305.77350000000007</v>
      </c>
      <c r="F26" s="278">
        <v>325.30590000000001</v>
      </c>
      <c r="G26" s="143">
        <v>4.4113501208057997</v>
      </c>
      <c r="H26" s="278">
        <v>356.37850000000003</v>
      </c>
      <c r="I26" s="287">
        <v>3.8723875262340846</v>
      </c>
      <c r="J26" s="141">
        <v>412.2423</v>
      </c>
      <c r="K26" s="143">
        <v>3.0583616782746423</v>
      </c>
      <c r="L26" s="278">
        <v>548.88790000000006</v>
      </c>
      <c r="M26" s="287">
        <v>3.2653811136255175</v>
      </c>
      <c r="N26" s="141">
        <v>601.91729999999995</v>
      </c>
      <c r="O26" s="143">
        <v>3.5883000635553279</v>
      </c>
      <c r="P26" s="278">
        <v>631.07940000000008</v>
      </c>
      <c r="Q26" s="287">
        <v>4.0864967474870388</v>
      </c>
      <c r="S26" s="177"/>
      <c r="T26" s="177"/>
      <c r="V26" s="43"/>
      <c r="W26" s="43"/>
      <c r="X26" s="34"/>
      <c r="Y26" s="31"/>
      <c r="Z26" s="31"/>
      <c r="AA26" s="31"/>
    </row>
    <row r="27" spans="1:27">
      <c r="A27" s="252" t="s">
        <v>161</v>
      </c>
      <c r="B27" s="88">
        <v>475.02410633375797</v>
      </c>
      <c r="C27" s="281">
        <v>1.7955024804775139</v>
      </c>
      <c r="D27" s="282" t="s">
        <v>202</v>
      </c>
      <c r="E27" s="277">
        <v>297.85959999999994</v>
      </c>
      <c r="F27" s="193">
        <v>325.34110000000004</v>
      </c>
      <c r="G27" s="102">
        <v>3.6428347033175177</v>
      </c>
      <c r="H27" s="193">
        <v>354.01909999999998</v>
      </c>
      <c r="I27" s="244">
        <v>3.1323774787824248</v>
      </c>
      <c r="J27" s="88">
        <v>409.50469999999996</v>
      </c>
      <c r="K27" s="102">
        <v>2.9580334400108175</v>
      </c>
      <c r="L27" s="193">
        <v>540.00310000000013</v>
      </c>
      <c r="M27" s="244">
        <v>2.7473955391121496</v>
      </c>
      <c r="N27" s="88">
        <v>594.47990000000004</v>
      </c>
      <c r="O27" s="102">
        <v>3.0764349144387531</v>
      </c>
      <c r="P27" s="193">
        <v>623.20069999999998</v>
      </c>
      <c r="Q27" s="244">
        <v>3.7332523570831184</v>
      </c>
      <c r="S27" s="177"/>
      <c r="T27" s="177"/>
      <c r="V27" s="43"/>
      <c r="W27" s="43"/>
      <c r="X27" s="34"/>
      <c r="Y27" s="31"/>
      <c r="Z27" s="31"/>
      <c r="AA27" s="31"/>
    </row>
    <row r="28" spans="1:27">
      <c r="A28" s="252" t="s">
        <v>173</v>
      </c>
      <c r="B28" s="88">
        <v>496.11356187258372</v>
      </c>
      <c r="C28" s="281">
        <v>2.2141464349753375</v>
      </c>
      <c r="D28" s="282" t="s">
        <v>213</v>
      </c>
      <c r="E28" s="277">
        <v>291.59410000000008</v>
      </c>
      <c r="F28" s="193">
        <v>347.76490000000007</v>
      </c>
      <c r="G28" s="102">
        <v>4.124986807049611</v>
      </c>
      <c r="H28" s="193">
        <v>379.89250000000004</v>
      </c>
      <c r="I28" s="244">
        <v>3.5102231995550439</v>
      </c>
      <c r="J28" s="88">
        <v>435.30179999999996</v>
      </c>
      <c r="K28" s="102">
        <v>2.6025417133491273</v>
      </c>
      <c r="L28" s="193">
        <v>558.16819999999996</v>
      </c>
      <c r="M28" s="244">
        <v>2.5739215936269106</v>
      </c>
      <c r="N28" s="88">
        <v>609.91229999999996</v>
      </c>
      <c r="O28" s="102">
        <v>3.2051601793262816</v>
      </c>
      <c r="P28" s="193">
        <v>639.35900000000015</v>
      </c>
      <c r="Q28" s="244">
        <v>4.1868937263932384</v>
      </c>
      <c r="S28" s="177"/>
      <c r="T28" s="177"/>
      <c r="V28" s="43"/>
      <c r="W28" s="43"/>
      <c r="X28" s="34"/>
      <c r="Y28" s="31"/>
      <c r="Z28" s="31"/>
      <c r="AA28" s="31"/>
    </row>
    <row r="29" spans="1:27">
      <c r="A29" s="252" t="s">
        <v>170</v>
      </c>
      <c r="B29" s="141">
        <v>462.19663275373335</v>
      </c>
      <c r="C29" s="283">
        <v>3.6183877441759691</v>
      </c>
      <c r="D29" s="282" t="s">
        <v>197</v>
      </c>
      <c r="E29" s="277">
        <v>360.96300000000008</v>
      </c>
      <c r="F29" s="278">
        <v>278.83690000000001</v>
      </c>
      <c r="G29" s="143">
        <v>5.5663710278905114</v>
      </c>
      <c r="H29" s="278">
        <v>313.88069999999993</v>
      </c>
      <c r="I29" s="287">
        <v>4.9532889793325987</v>
      </c>
      <c r="J29" s="141">
        <v>381.29469999999998</v>
      </c>
      <c r="K29" s="143">
        <v>5.0716441595513313</v>
      </c>
      <c r="L29" s="278">
        <v>544.49920000000009</v>
      </c>
      <c r="M29" s="287">
        <v>3.7326601597698867</v>
      </c>
      <c r="N29" s="141">
        <v>607.07460000000003</v>
      </c>
      <c r="O29" s="143">
        <v>3.8113111843417959</v>
      </c>
      <c r="P29" s="278">
        <v>639.79990000000009</v>
      </c>
      <c r="Q29" s="287">
        <v>4.0182493666742234</v>
      </c>
      <c r="S29" s="177"/>
      <c r="T29" s="177"/>
      <c r="V29" s="43"/>
      <c r="W29" s="43"/>
      <c r="X29" s="34"/>
      <c r="Y29" s="31"/>
      <c r="Z29" s="31"/>
      <c r="AA29" s="31"/>
    </row>
    <row r="30" spans="1:27">
      <c r="A30" s="252" t="s">
        <v>169</v>
      </c>
      <c r="B30" s="88">
        <v>468.01172789151281</v>
      </c>
      <c r="C30" s="281">
        <v>2.4295619575181586</v>
      </c>
      <c r="D30" s="282" t="s">
        <v>236</v>
      </c>
      <c r="E30" s="277">
        <v>296.12110000000001</v>
      </c>
      <c r="F30" s="193">
        <v>315.92490000000004</v>
      </c>
      <c r="G30" s="102">
        <v>4.6828934775206603</v>
      </c>
      <c r="H30" s="193">
        <v>347.96620000000007</v>
      </c>
      <c r="I30" s="244">
        <v>3.8995479292476962</v>
      </c>
      <c r="J30" s="88">
        <v>406.84750000000003</v>
      </c>
      <c r="K30" s="102">
        <v>3.1048184571637085</v>
      </c>
      <c r="L30" s="193">
        <v>531.56760000000008</v>
      </c>
      <c r="M30" s="244">
        <v>3.0286286045740964</v>
      </c>
      <c r="N30" s="88">
        <v>582.8424</v>
      </c>
      <c r="O30" s="102">
        <v>3.7193479136693619</v>
      </c>
      <c r="P30" s="193">
        <v>612.04600000000005</v>
      </c>
      <c r="Q30" s="244">
        <v>4.7147110851155096</v>
      </c>
      <c r="S30" s="177"/>
      <c r="T30" s="177"/>
      <c r="V30" s="43"/>
      <c r="W30" s="43"/>
      <c r="X30" s="34"/>
      <c r="Y30" s="31"/>
      <c r="Z30" s="31"/>
      <c r="AA30" s="31"/>
    </row>
    <row r="31" spans="1:27">
      <c r="A31" s="252" t="s">
        <v>183</v>
      </c>
      <c r="B31" s="141">
        <v>529.13543377082146</v>
      </c>
      <c r="C31" s="283">
        <v>2.5931679269098491</v>
      </c>
      <c r="D31" s="282" t="s">
        <v>228</v>
      </c>
      <c r="E31" s="277">
        <v>302.37439999999998</v>
      </c>
      <c r="F31" s="278">
        <v>371.01410000000004</v>
      </c>
      <c r="G31" s="143">
        <v>4.4786903802587457</v>
      </c>
      <c r="H31" s="278">
        <v>404.81799999999998</v>
      </c>
      <c r="I31" s="287">
        <v>4.3907534881713568</v>
      </c>
      <c r="J31" s="141">
        <v>466.27850000000012</v>
      </c>
      <c r="K31" s="143">
        <v>3.6867939334761655</v>
      </c>
      <c r="L31" s="278">
        <v>595.20060000000001</v>
      </c>
      <c r="M31" s="287">
        <v>2.9715390381080327</v>
      </c>
      <c r="N31" s="141">
        <v>645.63740000000007</v>
      </c>
      <c r="O31" s="143">
        <v>3.4746599455718159</v>
      </c>
      <c r="P31" s="278">
        <v>673.38850000000002</v>
      </c>
      <c r="Q31" s="287">
        <v>3.8804617815839015</v>
      </c>
      <c r="S31" s="177"/>
      <c r="T31" s="177"/>
      <c r="V31" s="43"/>
      <c r="W31" s="43"/>
      <c r="X31" s="34"/>
      <c r="Y31" s="31"/>
      <c r="Z31" s="31"/>
      <c r="AA31" s="31"/>
    </row>
    <row r="32" spans="1:27">
      <c r="A32" s="252" t="s">
        <v>154</v>
      </c>
      <c r="B32" s="88">
        <v>519.00725458120428</v>
      </c>
      <c r="C32" s="281">
        <v>2.8027616089782104</v>
      </c>
      <c r="D32" s="282" t="s">
        <v>226</v>
      </c>
      <c r="E32" s="277">
        <v>319.8295999999998</v>
      </c>
      <c r="F32" s="193">
        <v>351.7315000000001</v>
      </c>
      <c r="G32" s="102">
        <v>4.9040138664527859</v>
      </c>
      <c r="H32" s="193">
        <v>387.65190000000007</v>
      </c>
      <c r="I32" s="244">
        <v>4.0533317020281823</v>
      </c>
      <c r="J32" s="88">
        <v>452.70290000000006</v>
      </c>
      <c r="K32" s="102">
        <v>3.6741112570101762</v>
      </c>
      <c r="L32" s="193">
        <v>588.50709999999992</v>
      </c>
      <c r="M32" s="244">
        <v>3.0653333822676538</v>
      </c>
      <c r="N32" s="88">
        <v>641.56679999999994</v>
      </c>
      <c r="O32" s="102">
        <v>3.7526645036116197</v>
      </c>
      <c r="P32" s="193">
        <v>671.5610999999999</v>
      </c>
      <c r="Q32" s="244">
        <v>4.4473289652329431</v>
      </c>
      <c r="S32" s="177"/>
      <c r="T32" s="177"/>
      <c r="V32" s="43"/>
      <c r="W32" s="43"/>
      <c r="X32" s="34"/>
      <c r="Y32" s="31"/>
      <c r="Z32" s="31"/>
      <c r="AA32" s="31"/>
    </row>
    <row r="33" spans="1:27">
      <c r="A33" s="235" t="s">
        <v>157</v>
      </c>
      <c r="B33" s="88">
        <v>487.25058835762195</v>
      </c>
      <c r="C33" s="281">
        <v>1.7627962800918793</v>
      </c>
      <c r="D33" s="282" t="s">
        <v>206</v>
      </c>
      <c r="E33" s="277">
        <v>276.27539999999999</v>
      </c>
      <c r="F33" s="193">
        <v>346.54320000000007</v>
      </c>
      <c r="G33" s="102">
        <v>3.8277188201474681</v>
      </c>
      <c r="H33" s="193">
        <v>376.83930000000004</v>
      </c>
      <c r="I33" s="244">
        <v>3.2763788499398721</v>
      </c>
      <c r="J33" s="88">
        <v>428.9325</v>
      </c>
      <c r="K33" s="102">
        <v>2.787731249202078</v>
      </c>
      <c r="L33" s="193">
        <v>546.32010000000002</v>
      </c>
      <c r="M33" s="244">
        <v>2.2543388694544886</v>
      </c>
      <c r="N33" s="88">
        <v>595.39650000000006</v>
      </c>
      <c r="O33" s="102">
        <v>2.6757178866406814</v>
      </c>
      <c r="P33" s="193">
        <v>622.81860000000006</v>
      </c>
      <c r="Q33" s="244">
        <v>3.3363563147375208</v>
      </c>
      <c r="S33" s="177"/>
      <c r="T33" s="177"/>
      <c r="V33" s="43"/>
      <c r="W33" s="43"/>
      <c r="X33" s="34"/>
      <c r="Y33" s="31"/>
      <c r="Z33" s="31"/>
      <c r="AA33" s="31"/>
    </row>
    <row r="34" spans="1:27">
      <c r="A34" s="252" t="s">
        <v>147</v>
      </c>
      <c r="B34" s="141">
        <v>482.0670125704612</v>
      </c>
      <c r="C34" s="283">
        <v>1.6292368484329447</v>
      </c>
      <c r="D34" s="282" t="s">
        <v>205</v>
      </c>
      <c r="E34" s="277">
        <v>295.25624999999997</v>
      </c>
      <c r="F34" s="278">
        <v>333.67395000000005</v>
      </c>
      <c r="G34" s="143">
        <v>3.606304815681987</v>
      </c>
      <c r="H34" s="278">
        <v>364.07339999999999</v>
      </c>
      <c r="I34" s="287">
        <v>2.9027034206877214</v>
      </c>
      <c r="J34" s="141">
        <v>418.19169999999997</v>
      </c>
      <c r="K34" s="143">
        <v>2.7865269362894547</v>
      </c>
      <c r="L34" s="278">
        <v>545.5009</v>
      </c>
      <c r="M34" s="287">
        <v>1.7578564286905976</v>
      </c>
      <c r="N34" s="141">
        <v>598.83280000000002</v>
      </c>
      <c r="O34" s="143">
        <v>2.3024940669485732</v>
      </c>
      <c r="P34" s="278">
        <v>628.93020000000001</v>
      </c>
      <c r="Q34" s="287">
        <v>3.0144251741510337</v>
      </c>
      <c r="S34" s="177"/>
      <c r="T34" s="177"/>
      <c r="V34" s="43"/>
      <c r="W34" s="43"/>
      <c r="X34" s="34"/>
      <c r="Y34" s="31"/>
      <c r="Z34" s="31"/>
      <c r="AA34" s="31"/>
    </row>
    <row r="35" spans="1:27">
      <c r="A35" s="252" t="s">
        <v>137</v>
      </c>
      <c r="B35" s="141">
        <v>476.7694062088251</v>
      </c>
      <c r="C35" s="283">
        <v>1.2208428713811432</v>
      </c>
      <c r="D35" s="282" t="s">
        <v>203</v>
      </c>
      <c r="E35" s="277">
        <v>320.05839999999995</v>
      </c>
      <c r="F35" s="278">
        <v>316.74610000000001</v>
      </c>
      <c r="G35" s="143">
        <v>3.5705420692568923</v>
      </c>
      <c r="H35" s="278">
        <v>347.39520000000005</v>
      </c>
      <c r="I35" s="287">
        <v>2.5801560368404894</v>
      </c>
      <c r="J35" s="141">
        <v>403.72649999999999</v>
      </c>
      <c r="K35" s="143">
        <v>2.1140448871771804</v>
      </c>
      <c r="L35" s="278">
        <v>548.75689999999997</v>
      </c>
      <c r="M35" s="287">
        <v>2.2031684686807091</v>
      </c>
      <c r="N35" s="141">
        <v>605.7912</v>
      </c>
      <c r="O35" s="143">
        <v>2.8567852845365316</v>
      </c>
      <c r="P35" s="278">
        <v>636.80449999999996</v>
      </c>
      <c r="Q35" s="287">
        <v>3.8342912891795042</v>
      </c>
      <c r="S35" s="177"/>
      <c r="T35" s="177"/>
      <c r="V35" s="43"/>
      <c r="W35" s="43"/>
      <c r="X35" s="34"/>
      <c r="Y35" s="31"/>
      <c r="Z35" s="31"/>
      <c r="AA35" s="31"/>
    </row>
    <row r="36" spans="1:27">
      <c r="A36" s="252" t="s">
        <v>177</v>
      </c>
      <c r="B36" s="88">
        <v>543.58573372395108</v>
      </c>
      <c r="C36" s="281">
        <v>1.4577961166183935</v>
      </c>
      <c r="D36" s="282" t="s">
        <v>230</v>
      </c>
      <c r="E36" s="277">
        <v>272.69500000000005</v>
      </c>
      <c r="F36" s="193">
        <v>401.5933</v>
      </c>
      <c r="G36" s="102">
        <v>4.2662123629228228</v>
      </c>
      <c r="H36" s="193">
        <v>434.08940000000007</v>
      </c>
      <c r="I36" s="244">
        <v>3.0493289298175452</v>
      </c>
      <c r="J36" s="88">
        <v>489.33370000000008</v>
      </c>
      <c r="K36" s="102">
        <v>2.6003093804178188</v>
      </c>
      <c r="L36" s="193">
        <v>601.46140000000003</v>
      </c>
      <c r="M36" s="244">
        <v>1.9264433025079593</v>
      </c>
      <c r="N36" s="88">
        <v>647.91129999999998</v>
      </c>
      <c r="O36" s="102">
        <v>2.2233050531684726</v>
      </c>
      <c r="P36" s="193">
        <v>674.28830000000005</v>
      </c>
      <c r="Q36" s="244">
        <v>3.4811978882594699</v>
      </c>
      <c r="S36" s="177"/>
      <c r="T36" s="177"/>
      <c r="V36" s="43"/>
      <c r="W36" s="43"/>
      <c r="X36" s="34"/>
      <c r="Y36" s="31"/>
      <c r="Z36" s="31"/>
      <c r="AA36" s="31"/>
    </row>
    <row r="37" spans="1:27">
      <c r="A37" s="252" t="s">
        <v>174</v>
      </c>
      <c r="B37" s="88">
        <v>437.61807367156007</v>
      </c>
      <c r="C37" s="281">
        <v>2.7058818846440387</v>
      </c>
      <c r="D37" s="282" t="s">
        <v>191</v>
      </c>
      <c r="E37" s="277">
        <v>251.94929999999999</v>
      </c>
      <c r="F37" s="193">
        <v>313.17780000000005</v>
      </c>
      <c r="G37" s="102">
        <v>3.5527510277639456</v>
      </c>
      <c r="H37" s="193">
        <v>338.85470000000009</v>
      </c>
      <c r="I37" s="244">
        <v>2.8969271594848753</v>
      </c>
      <c r="J37" s="88">
        <v>384.1925</v>
      </c>
      <c r="K37" s="102">
        <v>2.6580858956942879</v>
      </c>
      <c r="L37" s="193">
        <v>490.26870000000002</v>
      </c>
      <c r="M37" s="244">
        <v>3.4129468682585107</v>
      </c>
      <c r="N37" s="88">
        <v>537.85670000000016</v>
      </c>
      <c r="O37" s="102">
        <v>4.2636662631928477</v>
      </c>
      <c r="P37" s="193">
        <v>565.12710000000004</v>
      </c>
      <c r="Q37" s="244">
        <v>5.214819435485964</v>
      </c>
      <c r="S37" s="177"/>
      <c r="T37" s="177"/>
      <c r="V37" s="43"/>
      <c r="W37" s="43"/>
      <c r="X37" s="34"/>
      <c r="Y37" s="31"/>
      <c r="Z37" s="31"/>
      <c r="AA37" s="31"/>
    </row>
    <row r="38" spans="1:27">
      <c r="A38" s="252" t="s">
        <v>165</v>
      </c>
      <c r="B38" s="141">
        <v>456.59032278179876</v>
      </c>
      <c r="C38" s="283">
        <v>1.8686162528141637</v>
      </c>
      <c r="D38" s="282" t="s">
        <v>196</v>
      </c>
      <c r="E38" s="277">
        <v>350.33759999999995</v>
      </c>
      <c r="F38" s="278">
        <v>277.74009999999998</v>
      </c>
      <c r="G38" s="143">
        <v>4.8295895579001131</v>
      </c>
      <c r="H38" s="278">
        <v>313.7124</v>
      </c>
      <c r="I38" s="287">
        <v>3.5029237712746637</v>
      </c>
      <c r="J38" s="141">
        <v>379.9486</v>
      </c>
      <c r="K38" s="143">
        <v>2.8742813446968323</v>
      </c>
      <c r="L38" s="278">
        <v>533.96990000000005</v>
      </c>
      <c r="M38" s="287">
        <v>2.9415351580613676</v>
      </c>
      <c r="N38" s="141">
        <v>593.58670000000006</v>
      </c>
      <c r="O38" s="143">
        <v>3.3400746682438682</v>
      </c>
      <c r="P38" s="278">
        <v>628.07769999999994</v>
      </c>
      <c r="Q38" s="287">
        <v>4.1922425544092858</v>
      </c>
      <c r="S38" s="177"/>
      <c r="T38" s="177"/>
      <c r="V38" s="43"/>
      <c r="W38" s="43"/>
      <c r="X38" s="34"/>
      <c r="Y38" s="31"/>
      <c r="Z38" s="31"/>
      <c r="AA38" s="31"/>
    </row>
    <row r="39" spans="1:27">
      <c r="A39" s="252" t="s">
        <v>182</v>
      </c>
      <c r="B39" s="141">
        <v>419.20471958248436</v>
      </c>
      <c r="C39" s="283">
        <v>2.584009507846559</v>
      </c>
      <c r="D39" s="282" t="s">
        <v>186</v>
      </c>
      <c r="E39" s="277">
        <v>245.81890000000016</v>
      </c>
      <c r="F39" s="278">
        <v>302.5659</v>
      </c>
      <c r="G39" s="143">
        <v>4.3147012568787559</v>
      </c>
      <c r="H39" s="278">
        <v>326.01840000000004</v>
      </c>
      <c r="I39" s="287">
        <v>3.8556785701417087</v>
      </c>
      <c r="J39" s="141">
        <v>366.90090000000004</v>
      </c>
      <c r="K39" s="143">
        <v>2.7442887714508331</v>
      </c>
      <c r="L39" s="278">
        <v>468.58360000000005</v>
      </c>
      <c r="M39" s="287">
        <v>3.0184382978251811</v>
      </c>
      <c r="N39" s="141">
        <v>517.61300000000006</v>
      </c>
      <c r="O39" s="143">
        <v>4.2834841072847594</v>
      </c>
      <c r="P39" s="278">
        <v>548.38480000000015</v>
      </c>
      <c r="Q39" s="287">
        <v>4.5296320343716214</v>
      </c>
      <c r="S39" s="177"/>
      <c r="T39" s="177"/>
      <c r="V39" s="43"/>
      <c r="W39" s="43"/>
      <c r="X39" s="34"/>
      <c r="Y39" s="31"/>
      <c r="Z39" s="31"/>
      <c r="AA39" s="31"/>
    </row>
    <row r="40" spans="1:27">
      <c r="A40" s="252" t="s">
        <v>148</v>
      </c>
      <c r="B40" s="141">
        <v>503.38381975000721</v>
      </c>
      <c r="C40" s="283">
        <v>2.8406216863386584</v>
      </c>
      <c r="D40" s="282" t="s">
        <v>219</v>
      </c>
      <c r="E40" s="277">
        <v>336.48760000000004</v>
      </c>
      <c r="F40" s="278">
        <v>329.28950000000009</v>
      </c>
      <c r="G40" s="143">
        <v>5.536085883897476</v>
      </c>
      <c r="H40" s="278">
        <v>363.90420000000006</v>
      </c>
      <c r="I40" s="287">
        <v>5.1656755147291449</v>
      </c>
      <c r="J40" s="141">
        <v>427.75240000000008</v>
      </c>
      <c r="K40" s="143">
        <v>4.4938443244929829</v>
      </c>
      <c r="L40" s="278">
        <v>581.40610000000004</v>
      </c>
      <c r="M40" s="287">
        <v>3.1370531166473206</v>
      </c>
      <c r="N40" s="141">
        <v>636.18870000000004</v>
      </c>
      <c r="O40" s="143">
        <v>3.5165507161769307</v>
      </c>
      <c r="P40" s="278">
        <v>665.77710000000013</v>
      </c>
      <c r="Q40" s="287">
        <v>3.7903388958896986</v>
      </c>
      <c r="S40" s="177"/>
      <c r="T40" s="177"/>
      <c r="V40" s="43"/>
      <c r="W40" s="43"/>
      <c r="X40" s="34"/>
      <c r="Y40" s="31"/>
      <c r="Z40" s="31"/>
      <c r="AA40" s="31"/>
    </row>
    <row r="41" spans="1:27">
      <c r="A41" s="252" t="s">
        <v>152</v>
      </c>
      <c r="B41" s="88">
        <v>508.4907214228428</v>
      </c>
      <c r="C41" s="281">
        <v>2.1046335637422655</v>
      </c>
      <c r="D41" s="282" t="s">
        <v>221</v>
      </c>
      <c r="E41" s="277">
        <v>334.04720000000003</v>
      </c>
      <c r="F41" s="193">
        <v>336.01550000000003</v>
      </c>
      <c r="G41" s="102">
        <v>4.5055134652507256</v>
      </c>
      <c r="H41" s="193">
        <v>370.64470000000006</v>
      </c>
      <c r="I41" s="244">
        <v>3.656680016763846</v>
      </c>
      <c r="J41" s="88">
        <v>436.55030000000011</v>
      </c>
      <c r="K41" s="102">
        <v>2.8051636557031356</v>
      </c>
      <c r="L41" s="193">
        <v>582.40780000000018</v>
      </c>
      <c r="M41" s="244">
        <v>2.6700856407665623</v>
      </c>
      <c r="N41" s="88">
        <v>639.94100000000014</v>
      </c>
      <c r="O41" s="102">
        <v>2.9215669033404832</v>
      </c>
      <c r="P41" s="193">
        <v>670.06270000000006</v>
      </c>
      <c r="Q41" s="244">
        <v>3.2784023981032058</v>
      </c>
      <c r="S41" s="177"/>
      <c r="T41" s="177"/>
      <c r="V41" s="43"/>
      <c r="W41" s="43"/>
      <c r="X41" s="34"/>
      <c r="Y41" s="31"/>
      <c r="Z41" s="31"/>
      <c r="AA41" s="31"/>
    </row>
    <row r="42" spans="1:27">
      <c r="A42" s="252" t="s">
        <v>168</v>
      </c>
      <c r="B42" s="88">
        <v>490.41314927260748</v>
      </c>
      <c r="C42" s="281">
        <v>2.2825075738357379</v>
      </c>
      <c r="D42" s="282" t="s">
        <v>209</v>
      </c>
      <c r="E42" s="277">
        <v>324.35830000000004</v>
      </c>
      <c r="F42" s="193">
        <v>321.02360000000004</v>
      </c>
      <c r="G42" s="102">
        <v>4.464018927802365</v>
      </c>
      <c r="H42" s="193">
        <v>357.07230000000004</v>
      </c>
      <c r="I42" s="244">
        <v>3.8828747679894176</v>
      </c>
      <c r="J42" s="88">
        <v>424.05920000000009</v>
      </c>
      <c r="K42" s="102">
        <v>3.326373114803705</v>
      </c>
      <c r="L42" s="193">
        <v>560.24440000000004</v>
      </c>
      <c r="M42" s="244">
        <v>2.8020326526767363</v>
      </c>
      <c r="N42" s="88">
        <v>615.73460000000011</v>
      </c>
      <c r="O42" s="102">
        <v>2.9260282482307796</v>
      </c>
      <c r="P42" s="193">
        <v>645.38190000000009</v>
      </c>
      <c r="Q42" s="244">
        <v>3.4007514513747936</v>
      </c>
      <c r="S42" s="177"/>
      <c r="T42" s="177"/>
      <c r="V42" s="43"/>
      <c r="W42" s="43"/>
      <c r="X42" s="34"/>
      <c r="Y42" s="31"/>
      <c r="Z42" s="31"/>
      <c r="AA42" s="31"/>
    </row>
    <row r="43" spans="1:27">
      <c r="A43" s="252" t="s">
        <v>144</v>
      </c>
      <c r="B43" s="88">
        <v>511.0355617941691</v>
      </c>
      <c r="C43" s="281">
        <v>2.6072358760926826</v>
      </c>
      <c r="D43" s="282" t="s">
        <v>222</v>
      </c>
      <c r="E43" s="277">
        <v>300.72179999999997</v>
      </c>
      <c r="F43" s="193">
        <v>359.12579999999997</v>
      </c>
      <c r="G43" s="102">
        <v>4.22404065954297</v>
      </c>
      <c r="H43" s="193">
        <v>391.57019999999994</v>
      </c>
      <c r="I43" s="244">
        <v>3.371670978000211</v>
      </c>
      <c r="J43" s="88">
        <v>447.79500000000002</v>
      </c>
      <c r="K43" s="102">
        <v>2.8240095853826981</v>
      </c>
      <c r="L43" s="193">
        <v>575.745</v>
      </c>
      <c r="M43" s="244">
        <v>3.3760174124090252</v>
      </c>
      <c r="N43" s="88">
        <v>629.79100000000005</v>
      </c>
      <c r="O43" s="102">
        <v>4.0397181897723673</v>
      </c>
      <c r="P43" s="193">
        <v>659.84759999999994</v>
      </c>
      <c r="Q43" s="244">
        <v>4.4060064014302647</v>
      </c>
      <c r="S43" s="177"/>
      <c r="T43" s="177"/>
      <c r="V43" s="43"/>
      <c r="W43" s="43"/>
      <c r="X43" s="34"/>
      <c r="Y43" s="31"/>
      <c r="Z43" s="31"/>
      <c r="AA43" s="31"/>
    </row>
    <row r="44" spans="1:27">
      <c r="A44" s="252" t="s">
        <v>143</v>
      </c>
      <c r="B44" s="141">
        <v>491.67732851561425</v>
      </c>
      <c r="C44" s="283">
        <v>2.7731625876427284</v>
      </c>
      <c r="D44" s="282" t="s">
        <v>210</v>
      </c>
      <c r="E44" s="277">
        <v>301.17280000000005</v>
      </c>
      <c r="F44" s="141">
        <v>336.47550000000001</v>
      </c>
      <c r="G44" s="143">
        <v>5.553201808829149</v>
      </c>
      <c r="H44" s="278">
        <v>368.48919999999998</v>
      </c>
      <c r="I44" s="287">
        <v>4.3150707487440627</v>
      </c>
      <c r="J44" s="141">
        <v>427.4914</v>
      </c>
      <c r="K44" s="143">
        <v>3.6465110691210314</v>
      </c>
      <c r="L44" s="278">
        <v>558.24400000000003</v>
      </c>
      <c r="M44" s="287">
        <v>3.148199274011878</v>
      </c>
      <c r="N44" s="141">
        <v>608.96410000000003</v>
      </c>
      <c r="O44" s="143">
        <v>3.5431852627026554</v>
      </c>
      <c r="P44" s="278">
        <v>637.64830000000006</v>
      </c>
      <c r="Q44" s="287">
        <v>4.0719173499716321</v>
      </c>
      <c r="S44" s="177"/>
      <c r="T44" s="177"/>
      <c r="V44" s="43"/>
      <c r="W44" s="43"/>
      <c r="X44" s="34"/>
      <c r="Y44" s="31"/>
      <c r="Z44" s="31"/>
      <c r="AA44" s="31"/>
    </row>
    <row r="45" spans="1:27">
      <c r="A45" s="252" t="s">
        <v>163</v>
      </c>
      <c r="B45" s="88">
        <v>477.71767976295882</v>
      </c>
      <c r="C45" s="281">
        <v>2.8658055110508167</v>
      </c>
      <c r="D45" s="282" t="s">
        <v>237</v>
      </c>
      <c r="E45" s="277">
        <v>276.72450000000021</v>
      </c>
      <c r="F45" s="88">
        <v>338.85629999999998</v>
      </c>
      <c r="G45" s="102">
        <v>4.6899468030180174</v>
      </c>
      <c r="H45" s="193">
        <v>369.0548</v>
      </c>
      <c r="I45" s="244">
        <v>4.0852197957324705</v>
      </c>
      <c r="J45" s="88">
        <v>420.30050000000006</v>
      </c>
      <c r="K45" s="102">
        <v>3.5694263825656289</v>
      </c>
      <c r="L45" s="193">
        <v>535.55560000000003</v>
      </c>
      <c r="M45" s="244">
        <v>3.2247091350314991</v>
      </c>
      <c r="N45" s="88">
        <v>586.16409999999996</v>
      </c>
      <c r="O45" s="102">
        <v>3.6677111491516139</v>
      </c>
      <c r="P45" s="193">
        <v>615.58080000000018</v>
      </c>
      <c r="Q45" s="244">
        <v>4.0141051868518742</v>
      </c>
      <c r="S45" s="177"/>
      <c r="T45" s="177"/>
      <c r="V45" s="43"/>
      <c r="W45" s="43"/>
      <c r="X45" s="34"/>
      <c r="Y45" s="31"/>
      <c r="Z45" s="31"/>
      <c r="AA45" s="31"/>
    </row>
    <row r="46" spans="1:27">
      <c r="A46" s="252" t="s">
        <v>178</v>
      </c>
      <c r="B46" s="88">
        <v>439.87388946262348</v>
      </c>
      <c r="C46" s="281">
        <v>3.0487249712574149</v>
      </c>
      <c r="D46" s="282" t="s">
        <v>193</v>
      </c>
      <c r="E46" s="277">
        <v>299.8553</v>
      </c>
      <c r="F46" s="193">
        <v>292.91239999999999</v>
      </c>
      <c r="G46" s="102">
        <v>3.7595966136305385</v>
      </c>
      <c r="H46" s="193">
        <v>321.7518</v>
      </c>
      <c r="I46" s="244">
        <v>3.9477618684515448</v>
      </c>
      <c r="J46" s="88">
        <v>374.55520000000001</v>
      </c>
      <c r="K46" s="102">
        <v>3.8092218983999908</v>
      </c>
      <c r="L46" s="193">
        <v>503.95550000000003</v>
      </c>
      <c r="M46" s="244">
        <v>3.5633864667265605</v>
      </c>
      <c r="N46" s="88">
        <v>562.16520000000003</v>
      </c>
      <c r="O46" s="102">
        <v>3.9543685964070079</v>
      </c>
      <c r="P46" s="193">
        <v>592.76769999999999</v>
      </c>
      <c r="Q46" s="244">
        <v>3.6994752799852839</v>
      </c>
      <c r="S46" s="177"/>
      <c r="T46" s="177"/>
      <c r="V46" s="43"/>
      <c r="W46" s="43"/>
      <c r="X46" s="34"/>
      <c r="Y46" s="31"/>
      <c r="Z46" s="31"/>
      <c r="AA46" s="31"/>
    </row>
    <row r="47" spans="1:27">
      <c r="A47" s="253" t="s">
        <v>155</v>
      </c>
      <c r="B47" s="88">
        <v>550.93689998680804</v>
      </c>
      <c r="C47" s="281">
        <v>1.483473811371365</v>
      </c>
      <c r="D47" s="282" t="s">
        <v>231</v>
      </c>
      <c r="E47" s="277">
        <v>321.73250000000007</v>
      </c>
      <c r="F47" s="193">
        <v>376.1576</v>
      </c>
      <c r="G47" s="102">
        <v>3.4955035128679475</v>
      </c>
      <c r="H47" s="193">
        <v>415.7749</v>
      </c>
      <c r="I47" s="244">
        <v>3.1653148442664185</v>
      </c>
      <c r="J47" s="88">
        <v>486.79539999999997</v>
      </c>
      <c r="K47" s="102">
        <v>2.7275125546355272</v>
      </c>
      <c r="L47" s="193">
        <v>621.02930000000003</v>
      </c>
      <c r="M47" s="244">
        <v>1.620687377190108</v>
      </c>
      <c r="N47" s="88">
        <v>669.69240000000013</v>
      </c>
      <c r="O47" s="102">
        <v>1.8230990003669274</v>
      </c>
      <c r="P47" s="193">
        <v>697.89010000000007</v>
      </c>
      <c r="Q47" s="244">
        <v>2.7377695476123183</v>
      </c>
      <c r="S47" s="177"/>
      <c r="T47" s="177"/>
      <c r="V47" s="43"/>
      <c r="W47" s="43"/>
      <c r="X47" s="34"/>
      <c r="Y47" s="31"/>
      <c r="Z47" s="31"/>
      <c r="AA47" s="31"/>
    </row>
    <row r="48" spans="1:27">
      <c r="A48" s="252" t="s">
        <v>141</v>
      </c>
      <c r="B48" s="141">
        <v>464.0475783434913</v>
      </c>
      <c r="C48" s="283">
        <v>2.2781878834864369</v>
      </c>
      <c r="D48" s="282" t="s">
        <v>198</v>
      </c>
      <c r="E48" s="277">
        <v>314.45910000000003</v>
      </c>
      <c r="F48" s="278">
        <v>307.2568</v>
      </c>
      <c r="G48" s="143">
        <v>3.9441604094957099</v>
      </c>
      <c r="H48" s="278">
        <v>338.10540000000003</v>
      </c>
      <c r="I48" s="287">
        <v>3.5013050582762864</v>
      </c>
      <c r="J48" s="141">
        <v>396.53929999999997</v>
      </c>
      <c r="K48" s="143">
        <v>3.2264880036194161</v>
      </c>
      <c r="L48" s="278">
        <v>531.40330000000006</v>
      </c>
      <c r="M48" s="287">
        <v>2.8876768530256287</v>
      </c>
      <c r="N48" s="141">
        <v>589.43389999999999</v>
      </c>
      <c r="O48" s="143">
        <v>3.5343990031309946</v>
      </c>
      <c r="P48" s="278">
        <v>621.71590000000003</v>
      </c>
      <c r="Q48" s="287">
        <v>3.7076836481263196</v>
      </c>
      <c r="S48" s="177"/>
      <c r="T48" s="177"/>
      <c r="V48" s="43"/>
      <c r="W48" s="43"/>
      <c r="X48" s="34"/>
      <c r="Y48" s="31"/>
      <c r="Z48" s="31"/>
      <c r="AA48" s="31"/>
    </row>
    <row r="49" spans="1:27">
      <c r="A49" s="258" t="s">
        <v>171</v>
      </c>
      <c r="B49" s="141">
        <v>507.00654597077448</v>
      </c>
      <c r="C49" s="283">
        <v>1.2504196433904597</v>
      </c>
      <c r="D49" s="282" t="s">
        <v>220</v>
      </c>
      <c r="E49" s="277">
        <v>289.31940000000003</v>
      </c>
      <c r="F49" s="278">
        <v>358.62560000000002</v>
      </c>
      <c r="G49" s="143">
        <v>3.2868860927640227</v>
      </c>
      <c r="H49" s="278">
        <v>389.96870000000001</v>
      </c>
      <c r="I49" s="287">
        <v>3.3957262944480058</v>
      </c>
      <c r="J49" s="141">
        <v>446.56759999999997</v>
      </c>
      <c r="K49" s="143">
        <v>2.0982504071845218</v>
      </c>
      <c r="L49" s="278">
        <v>569.25170000000014</v>
      </c>
      <c r="M49" s="287">
        <v>1.934866891057669</v>
      </c>
      <c r="N49" s="141">
        <v>620.5915</v>
      </c>
      <c r="O49" s="143">
        <v>2.8241213060436947</v>
      </c>
      <c r="P49" s="278">
        <v>647.94500000000005</v>
      </c>
      <c r="Q49" s="287">
        <v>3.6515431594243486</v>
      </c>
      <c r="S49" s="177"/>
      <c r="T49" s="177"/>
      <c r="V49" s="43"/>
      <c r="W49" s="43"/>
      <c r="X49" s="34"/>
      <c r="Y49" s="31"/>
      <c r="Z49" s="31"/>
      <c r="AA49" s="31"/>
    </row>
    <row r="50" spans="1:27">
      <c r="A50" s="253" t="s">
        <v>153</v>
      </c>
      <c r="B50" s="88">
        <v>483.25204272548837</v>
      </c>
      <c r="C50" s="281">
        <v>1.5528528866847393</v>
      </c>
      <c r="D50" s="282" t="s">
        <v>238</v>
      </c>
      <c r="E50" s="277">
        <v>292.51420000000013</v>
      </c>
      <c r="F50" s="193">
        <v>334.41149999999999</v>
      </c>
      <c r="G50" s="102">
        <v>2.3085098779359341</v>
      </c>
      <c r="H50" s="193">
        <v>364.94980000000004</v>
      </c>
      <c r="I50" s="244">
        <v>2.3528071885279722</v>
      </c>
      <c r="J50" s="88">
        <v>421.17680000000001</v>
      </c>
      <c r="K50" s="102">
        <v>1.9086091829013974</v>
      </c>
      <c r="L50" s="193">
        <v>547.04730000000006</v>
      </c>
      <c r="M50" s="244">
        <v>1.7605202894551752</v>
      </c>
      <c r="N50" s="88">
        <v>598.15730000000008</v>
      </c>
      <c r="O50" s="102">
        <v>2.2153674763519011</v>
      </c>
      <c r="P50" s="193">
        <v>626.92570000000012</v>
      </c>
      <c r="Q50" s="244">
        <v>2.2379623947416323</v>
      </c>
      <c r="S50" s="177"/>
      <c r="T50" s="177"/>
      <c r="V50" s="43"/>
      <c r="W50" s="43"/>
      <c r="X50" s="34"/>
      <c r="Y50" s="31"/>
      <c r="Z50" s="31"/>
      <c r="AA50" s="31"/>
    </row>
    <row r="51" spans="1:27">
      <c r="A51" s="252" t="s">
        <v>158</v>
      </c>
      <c r="B51" s="88">
        <v>499.44469005930114</v>
      </c>
      <c r="C51" s="281">
        <v>3.0697109778588083</v>
      </c>
      <c r="D51" s="282" t="s">
        <v>216</v>
      </c>
      <c r="E51" s="277">
        <v>322.21339999999998</v>
      </c>
      <c r="F51" s="193">
        <v>333.14150000000006</v>
      </c>
      <c r="G51" s="102">
        <v>6.0280290073515905</v>
      </c>
      <c r="H51" s="193">
        <v>368.10640000000006</v>
      </c>
      <c r="I51" s="244">
        <v>5.093907153294901</v>
      </c>
      <c r="J51" s="88">
        <v>430.89930000000004</v>
      </c>
      <c r="K51" s="102">
        <v>4.0089947659052347</v>
      </c>
      <c r="L51" s="193">
        <v>570.29139999999995</v>
      </c>
      <c r="M51" s="244">
        <v>3.1247245556830929</v>
      </c>
      <c r="N51" s="88">
        <v>623.8728000000001</v>
      </c>
      <c r="O51" s="102">
        <v>3.2791930298813248</v>
      </c>
      <c r="P51" s="193">
        <v>655.35490000000004</v>
      </c>
      <c r="Q51" s="244">
        <v>3.8191962089918619</v>
      </c>
      <c r="S51" s="177"/>
      <c r="T51" s="177"/>
      <c r="V51" s="43"/>
      <c r="W51" s="43"/>
      <c r="X51" s="34"/>
      <c r="Y51" s="31"/>
      <c r="Z51" s="31"/>
      <c r="AA51" s="31"/>
    </row>
    <row r="52" spans="1:27">
      <c r="A52" s="235" t="s">
        <v>156</v>
      </c>
      <c r="B52" s="88">
        <v>495.27628796857744</v>
      </c>
      <c r="C52" s="281">
        <v>3.0049970789077025</v>
      </c>
      <c r="D52" s="282" t="s">
        <v>212</v>
      </c>
      <c r="E52" s="277">
        <v>316.56080000000003</v>
      </c>
      <c r="F52" s="193">
        <v>334.75299999999999</v>
      </c>
      <c r="G52" s="102">
        <v>3.9218103951562373</v>
      </c>
      <c r="H52" s="193">
        <v>366.78460000000001</v>
      </c>
      <c r="I52" s="244">
        <v>3.5242455102711912</v>
      </c>
      <c r="J52" s="88">
        <v>425.89570000000003</v>
      </c>
      <c r="K52" s="102">
        <v>3.8208999826975028</v>
      </c>
      <c r="L52" s="193">
        <v>564.96750000000009</v>
      </c>
      <c r="M52" s="244">
        <v>3.9792293555445886</v>
      </c>
      <c r="N52" s="88">
        <v>621.50300000000004</v>
      </c>
      <c r="O52" s="102">
        <v>4.6295928117834082</v>
      </c>
      <c r="P52" s="193">
        <v>651.31380000000001</v>
      </c>
      <c r="Q52" s="244">
        <v>4.0381476859583909</v>
      </c>
      <c r="S52" s="177"/>
      <c r="T52" s="177"/>
      <c r="V52" s="43"/>
      <c r="W52" s="43"/>
      <c r="X52" s="34"/>
      <c r="Y52" s="31"/>
      <c r="Z52" s="31"/>
      <c r="AA52" s="31"/>
    </row>
    <row r="53" spans="1:27">
      <c r="A53" s="252" t="s">
        <v>146</v>
      </c>
      <c r="B53" s="88">
        <v>425.81344997713569</v>
      </c>
      <c r="C53" s="281">
        <v>3.1783381921067835</v>
      </c>
      <c r="D53" s="282" t="s">
        <v>235</v>
      </c>
      <c r="E53" s="277">
        <v>268.11790000000002</v>
      </c>
      <c r="F53" s="193">
        <v>299.0899</v>
      </c>
      <c r="G53" s="102">
        <v>3.7476737988013653</v>
      </c>
      <c r="H53" s="193">
        <v>324.15880000000004</v>
      </c>
      <c r="I53" s="244">
        <v>3.2172406333559613</v>
      </c>
      <c r="J53" s="88">
        <v>367.32169999999996</v>
      </c>
      <c r="K53" s="102">
        <v>2.9781550080917878</v>
      </c>
      <c r="L53" s="193">
        <v>481.05190000000005</v>
      </c>
      <c r="M53" s="244">
        <v>4.382695204833694</v>
      </c>
      <c r="N53" s="88">
        <v>535.36300000000006</v>
      </c>
      <c r="O53" s="102">
        <v>5.1867206557413921</v>
      </c>
      <c r="P53" s="193">
        <v>567.20780000000002</v>
      </c>
      <c r="Q53" s="244">
        <v>5.7855047792954064</v>
      </c>
      <c r="S53" s="177"/>
      <c r="T53" s="177"/>
      <c r="V53" s="43"/>
      <c r="W53" s="43"/>
      <c r="X53" s="34"/>
      <c r="Y53" s="31"/>
      <c r="Z53" s="31"/>
      <c r="AA53" s="31"/>
    </row>
    <row r="54" spans="1:27">
      <c r="A54" s="252" t="s">
        <v>149</v>
      </c>
      <c r="B54" s="88">
        <v>468.29961869569308</v>
      </c>
      <c r="C54" s="281">
        <v>2.0130490436301587</v>
      </c>
      <c r="D54" s="282" t="s">
        <v>199</v>
      </c>
      <c r="E54" s="277">
        <v>273.03449999999998</v>
      </c>
      <c r="F54" s="193">
        <v>334.86830000000009</v>
      </c>
      <c r="G54" s="102">
        <v>3.4194116509642396</v>
      </c>
      <c r="H54" s="193">
        <v>361.1431</v>
      </c>
      <c r="I54" s="244">
        <v>3.1469113141345089</v>
      </c>
      <c r="J54" s="88">
        <v>408.9753</v>
      </c>
      <c r="K54" s="102">
        <v>2.8083990636224714</v>
      </c>
      <c r="L54" s="193">
        <v>526.22130000000004</v>
      </c>
      <c r="M54" s="244">
        <v>2.4234237687733358</v>
      </c>
      <c r="N54" s="88">
        <v>578.81960000000015</v>
      </c>
      <c r="O54" s="102">
        <v>3.8723037702237391</v>
      </c>
      <c r="P54" s="193">
        <v>607.90280000000007</v>
      </c>
      <c r="Q54" s="244">
        <v>4.8175044469217845</v>
      </c>
      <c r="S54" s="177"/>
      <c r="T54" s="177"/>
      <c r="V54" s="43"/>
      <c r="W54" s="43"/>
      <c r="X54" s="34"/>
      <c r="Y54" s="31"/>
      <c r="Z54" s="31"/>
      <c r="AA54" s="31"/>
    </row>
    <row r="55" spans="1:27">
      <c r="A55" s="253" t="s">
        <v>142</v>
      </c>
      <c r="B55" s="88">
        <v>433.63680266746826</v>
      </c>
      <c r="C55" s="281">
        <v>2.0076594329877437</v>
      </c>
      <c r="D55" s="282" t="s">
        <v>190</v>
      </c>
      <c r="E55" s="277">
        <v>336.82800000000003</v>
      </c>
      <c r="F55" s="193">
        <v>272.036</v>
      </c>
      <c r="G55" s="102">
        <v>2.4254928064553485</v>
      </c>
      <c r="H55" s="193">
        <v>302.25260000000003</v>
      </c>
      <c r="I55" s="244">
        <v>2.1493159943598634</v>
      </c>
      <c r="J55" s="88">
        <v>357.65340000000003</v>
      </c>
      <c r="K55" s="102">
        <v>2.1890258708054504</v>
      </c>
      <c r="L55" s="193">
        <v>506.46389999999997</v>
      </c>
      <c r="M55" s="244">
        <v>2.8350988162280655</v>
      </c>
      <c r="N55" s="88">
        <v>572.25409999999999</v>
      </c>
      <c r="O55" s="102">
        <v>2.953700066324533</v>
      </c>
      <c r="P55" s="193">
        <v>608.86400000000003</v>
      </c>
      <c r="Q55" s="244">
        <v>2.8317511833816464</v>
      </c>
      <c r="S55" s="177"/>
      <c r="T55" s="177"/>
      <c r="V55" s="43"/>
      <c r="W55" s="43"/>
      <c r="X55" s="34"/>
      <c r="Y55" s="31"/>
      <c r="Z55" s="31"/>
      <c r="AA55" s="31"/>
    </row>
    <row r="56" spans="1:27">
      <c r="A56" s="252" t="s">
        <v>135</v>
      </c>
      <c r="B56" s="88">
        <v>504.66747353358471</v>
      </c>
      <c r="C56" s="281">
        <v>2.5644145566138241</v>
      </c>
      <c r="D56" s="282" t="s">
        <v>240</v>
      </c>
      <c r="E56" s="277">
        <v>324.28770000000003</v>
      </c>
      <c r="F56" s="193">
        <v>339.56580000000002</v>
      </c>
      <c r="G56" s="102">
        <v>4.7099464004528686</v>
      </c>
      <c r="H56" s="193">
        <v>374.00209999999998</v>
      </c>
      <c r="I56" s="244">
        <v>3.8390561203786362</v>
      </c>
      <c r="J56" s="88">
        <v>436.67190000000005</v>
      </c>
      <c r="K56" s="102">
        <v>3.1630800118098645</v>
      </c>
      <c r="L56" s="193">
        <v>574.85</v>
      </c>
      <c r="M56" s="244">
        <v>3.2324842974182419</v>
      </c>
      <c r="N56" s="88">
        <v>631.83699999999999</v>
      </c>
      <c r="O56" s="102">
        <v>3.2125944305619747</v>
      </c>
      <c r="P56" s="193">
        <v>663.85350000000005</v>
      </c>
      <c r="Q56" s="244">
        <v>3.7458279656617086</v>
      </c>
      <c r="S56" s="177"/>
      <c r="T56" s="177"/>
      <c r="V56" s="43"/>
      <c r="W56" s="43"/>
      <c r="X56" s="34"/>
      <c r="Y56" s="31"/>
      <c r="Z56" s="31"/>
      <c r="AA56" s="31"/>
    </row>
    <row r="57" spans="1:27">
      <c r="A57" s="252" t="s">
        <v>176</v>
      </c>
      <c r="B57" s="88">
        <v>502.38003200092146</v>
      </c>
      <c r="C57" s="281">
        <v>3.3179200378009552</v>
      </c>
      <c r="D57" s="282" t="s">
        <v>217</v>
      </c>
      <c r="E57" s="277">
        <v>323.80540000000008</v>
      </c>
      <c r="F57" s="193">
        <v>335.85939999999994</v>
      </c>
      <c r="G57" s="102">
        <v>6.0970434778874676</v>
      </c>
      <c r="H57" s="193">
        <v>370.54320000000001</v>
      </c>
      <c r="I57" s="244">
        <v>4.9324161679534821</v>
      </c>
      <c r="J57" s="88">
        <v>432.87340000000006</v>
      </c>
      <c r="K57" s="102">
        <v>4.4050372329111287</v>
      </c>
      <c r="L57" s="193">
        <v>574.47240000000011</v>
      </c>
      <c r="M57" s="244">
        <v>3.7623922557478111</v>
      </c>
      <c r="N57" s="88">
        <v>629.11740000000009</v>
      </c>
      <c r="O57" s="102">
        <v>3.905635754070286</v>
      </c>
      <c r="P57" s="193">
        <v>659.66480000000001</v>
      </c>
      <c r="Q57" s="244">
        <v>3.8122512339240675</v>
      </c>
      <c r="S57" s="177"/>
      <c r="T57" s="177"/>
      <c r="V57" s="43"/>
      <c r="W57" s="43"/>
      <c r="X57" s="34"/>
      <c r="Y57" s="31"/>
      <c r="Z57" s="31"/>
      <c r="AA57" s="31"/>
    </row>
    <row r="58" spans="1:27">
      <c r="A58" s="253" t="s">
        <v>140</v>
      </c>
      <c r="B58" s="141">
        <v>425.81267662409067</v>
      </c>
      <c r="C58" s="283">
        <v>2.4719277862716647</v>
      </c>
      <c r="D58" s="282" t="s">
        <v>188</v>
      </c>
      <c r="E58" s="290">
        <v>285.53919999999999</v>
      </c>
      <c r="F58" s="278">
        <v>287.02690000000001</v>
      </c>
      <c r="G58" s="143">
        <v>3.2178215790474374</v>
      </c>
      <c r="H58" s="278">
        <v>314.14020000000005</v>
      </c>
      <c r="I58" s="287">
        <v>3.1486307120009491</v>
      </c>
      <c r="J58" s="141">
        <v>364.04400000000004</v>
      </c>
      <c r="K58" s="143">
        <v>2.8820981983617449</v>
      </c>
      <c r="L58" s="278">
        <v>485.92330000000004</v>
      </c>
      <c r="M58" s="287">
        <v>3.5861689960643712</v>
      </c>
      <c r="N58" s="141">
        <v>540.36260000000004</v>
      </c>
      <c r="O58" s="143">
        <v>3.8874442868462267</v>
      </c>
      <c r="P58" s="278">
        <v>572.56610000000001</v>
      </c>
      <c r="Q58" s="287">
        <v>4.0247827984873901</v>
      </c>
      <c r="S58" s="177"/>
      <c r="T58" s="177"/>
      <c r="V58" s="43"/>
      <c r="W58" s="43"/>
      <c r="X58" s="34"/>
      <c r="Y58" s="31"/>
      <c r="Z58" s="31"/>
      <c r="AA58" s="31"/>
    </row>
    <row r="59" spans="1:27">
      <c r="A59" s="297" t="s">
        <v>81</v>
      </c>
      <c r="B59" s="291">
        <v>488.66237748458423</v>
      </c>
      <c r="C59" s="292">
        <v>0.40230577778497451</v>
      </c>
      <c r="D59" s="284" t="s">
        <v>207</v>
      </c>
      <c r="E59" s="293">
        <v>306.3568418918918</v>
      </c>
      <c r="F59" s="294">
        <v>332.61898243243252</v>
      </c>
      <c r="G59" s="295">
        <v>0.71376716114478267</v>
      </c>
      <c r="H59" s="294">
        <v>364.76321891891888</v>
      </c>
      <c r="I59" s="296">
        <v>0.61821412556094357</v>
      </c>
      <c r="J59" s="291">
        <v>423.04360270270269</v>
      </c>
      <c r="K59" s="295">
        <v>0.53990587836085435</v>
      </c>
      <c r="L59" s="294">
        <v>555.45232972972985</v>
      </c>
      <c r="M59" s="296">
        <v>0.48473403328204501</v>
      </c>
      <c r="N59" s="291">
        <v>609.03695405405415</v>
      </c>
      <c r="O59" s="295">
        <v>0.54616988107424924</v>
      </c>
      <c r="P59" s="294">
        <v>638.97582432432432</v>
      </c>
      <c r="Q59" s="296">
        <v>0.62621587488595232</v>
      </c>
      <c r="S59" s="177"/>
      <c r="T59" s="177"/>
      <c r="V59" s="43"/>
      <c r="W59" s="43"/>
      <c r="X59" s="34"/>
      <c r="Y59" s="31"/>
      <c r="Z59" s="31"/>
      <c r="AA59" s="31"/>
    </row>
    <row r="60" spans="1:27">
      <c r="A60" s="192"/>
      <c r="B60" s="194"/>
      <c r="C60" s="195"/>
      <c r="D60" s="178"/>
      <c r="E60" s="195"/>
      <c r="F60" s="194"/>
      <c r="G60" s="195"/>
      <c r="H60" s="194"/>
      <c r="I60" s="195"/>
      <c r="J60" s="194"/>
      <c r="K60" s="195"/>
      <c r="R60" s="194"/>
      <c r="S60" s="195"/>
    </row>
    <row r="61" spans="1:27">
      <c r="A61" s="192"/>
      <c r="B61" s="194"/>
      <c r="C61" s="195"/>
      <c r="D61" s="194"/>
      <c r="E61" s="195"/>
      <c r="F61" s="194"/>
      <c r="G61" s="195"/>
      <c r="H61" s="194"/>
      <c r="I61" s="195"/>
      <c r="J61" s="194"/>
      <c r="K61" s="195"/>
      <c r="L61" s="194"/>
      <c r="M61" s="195"/>
      <c r="N61" s="194"/>
      <c r="O61" s="195"/>
      <c r="P61" s="194"/>
      <c r="Q61" s="195"/>
      <c r="R61" s="194"/>
      <c r="S61" s="195"/>
    </row>
  </sheetData>
  <sortState ref="A7:Q59">
    <sortCondition ref="A7:A59"/>
  </sortState>
  <mergeCells count="11">
    <mergeCell ref="A4:A5"/>
    <mergeCell ref="N4:O4"/>
    <mergeCell ref="P4:Q4"/>
    <mergeCell ref="L4:M4"/>
    <mergeCell ref="E4:E5"/>
    <mergeCell ref="J4:K4"/>
    <mergeCell ref="F4:G4"/>
    <mergeCell ref="H4:I4"/>
    <mergeCell ref="C4:C5"/>
    <mergeCell ref="B4:B5"/>
    <mergeCell ref="D4:D5"/>
  </mergeCells>
  <hyperlinks>
    <hyperlink ref="A2" location="TOC!A1" tooltip=" " display="Back to TOC"/>
  </hyperlinks>
  <pageMargins left="0.7" right="0.7" top="0.75" bottom="0.75" header="0.3" footer="0.3"/>
  <pageSetup paperSize="9" orientation="portrait"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dimension ref="A1:Y9"/>
  <sheetViews>
    <sheetView workbookViewId="0">
      <selection activeCell="B1" sqref="B1"/>
    </sheetView>
  </sheetViews>
  <sheetFormatPr defaultRowHeight="15"/>
  <cols>
    <col min="1" max="1" width="13.140625" customWidth="1"/>
    <col min="2" max="17" width="7.5703125" customWidth="1"/>
    <col min="18" max="23" width="7.7109375" customWidth="1"/>
  </cols>
  <sheetData>
    <row r="1" spans="1:25">
      <c r="A1" s="3" t="s">
        <v>322</v>
      </c>
      <c r="B1" s="3" t="s">
        <v>267</v>
      </c>
    </row>
    <row r="2" spans="1:25">
      <c r="A2" s="1178" t="s">
        <v>311</v>
      </c>
      <c r="B2" s="3"/>
    </row>
    <row r="4" spans="1:25" s="5" customFormat="1" ht="15" customHeight="1">
      <c r="A4" s="1319" t="s">
        <v>21</v>
      </c>
      <c r="B4" s="1273" t="s">
        <v>9</v>
      </c>
      <c r="C4" s="1271"/>
      <c r="D4" s="1271"/>
      <c r="E4" s="1272"/>
      <c r="F4" s="1273" t="s">
        <v>10</v>
      </c>
      <c r="G4" s="1271"/>
      <c r="H4" s="1271"/>
      <c r="I4" s="1272"/>
      <c r="J4" s="1273" t="s">
        <v>11</v>
      </c>
      <c r="K4" s="1271"/>
      <c r="L4" s="1271"/>
      <c r="M4" s="1272"/>
      <c r="N4" s="1273" t="s">
        <v>12</v>
      </c>
      <c r="O4" s="1271"/>
      <c r="P4" s="1271"/>
      <c r="Q4" s="1272"/>
      <c r="R4"/>
      <c r="S4"/>
      <c r="V4"/>
      <c r="W4"/>
      <c r="X4"/>
      <c r="Y4"/>
    </row>
    <row r="5" spans="1:25" s="5" customFormat="1" ht="29.45" customHeight="1">
      <c r="A5" s="1320"/>
      <c r="B5" s="1335" t="s">
        <v>294</v>
      </c>
      <c r="C5" s="1323"/>
      <c r="D5" s="1335" t="s">
        <v>295</v>
      </c>
      <c r="E5" s="1311"/>
      <c r="F5" s="1335" t="s">
        <v>294</v>
      </c>
      <c r="G5" s="1323"/>
      <c r="H5" s="1335" t="s">
        <v>295</v>
      </c>
      <c r="I5" s="1311"/>
      <c r="J5" s="1335" t="s">
        <v>294</v>
      </c>
      <c r="K5" s="1323"/>
      <c r="L5" s="1335" t="s">
        <v>295</v>
      </c>
      <c r="M5" s="1311"/>
      <c r="N5" s="1335" t="s">
        <v>294</v>
      </c>
      <c r="O5" s="1323"/>
      <c r="P5" s="1335" t="s">
        <v>295</v>
      </c>
      <c r="Q5" s="1311"/>
      <c r="R5"/>
      <c r="S5"/>
      <c r="V5"/>
      <c r="W5"/>
      <c r="X5"/>
      <c r="Y5"/>
    </row>
    <row r="6" spans="1:25" s="5" customFormat="1">
      <c r="A6" s="1321"/>
      <c r="B6" s="525" t="s">
        <v>14</v>
      </c>
      <c r="C6" s="482" t="s">
        <v>15</v>
      </c>
      <c r="D6" s="525" t="s">
        <v>14</v>
      </c>
      <c r="E6" s="484" t="s">
        <v>15</v>
      </c>
      <c r="F6" s="525" t="s">
        <v>14</v>
      </c>
      <c r="G6" s="482" t="s">
        <v>15</v>
      </c>
      <c r="H6" s="525" t="s">
        <v>14</v>
      </c>
      <c r="I6" s="484" t="s">
        <v>15</v>
      </c>
      <c r="J6" s="525" t="s">
        <v>14</v>
      </c>
      <c r="K6" s="482" t="s">
        <v>15</v>
      </c>
      <c r="L6" s="525" t="s">
        <v>14</v>
      </c>
      <c r="M6" s="484" t="s">
        <v>15</v>
      </c>
      <c r="N6" s="525" t="s">
        <v>14</v>
      </c>
      <c r="O6" s="482" t="s">
        <v>15</v>
      </c>
      <c r="P6" s="525" t="s">
        <v>14</v>
      </c>
      <c r="Q6" s="484" t="s">
        <v>15</v>
      </c>
      <c r="R6"/>
      <c r="S6"/>
      <c r="V6"/>
      <c r="W6"/>
      <c r="X6"/>
      <c r="Y6"/>
    </row>
    <row r="7" spans="1:25">
      <c r="A7" s="181" t="s">
        <v>22</v>
      </c>
      <c r="B7" s="610">
        <v>16.738514721860824</v>
      </c>
      <c r="C7" s="604">
        <v>1.0149592637051033</v>
      </c>
      <c r="D7" s="606">
        <v>11.803381334140138</v>
      </c>
      <c r="E7" s="607">
        <v>1.2848454506322089</v>
      </c>
      <c r="F7" s="610">
        <v>17.737452215109148</v>
      </c>
      <c r="G7" s="604">
        <v>0.63638949149675883</v>
      </c>
      <c r="H7" s="606">
        <v>11.276128450086143</v>
      </c>
      <c r="I7" s="607">
        <v>0.74688717316786746</v>
      </c>
      <c r="J7" s="610">
        <v>23.214215793598004</v>
      </c>
      <c r="K7" s="604">
        <v>0.82978364468066546</v>
      </c>
      <c r="L7" s="606">
        <v>8.8469546274304118</v>
      </c>
      <c r="M7" s="607">
        <v>0.56010802617446509</v>
      </c>
      <c r="N7" s="610">
        <v>23.331847812760518</v>
      </c>
      <c r="O7" s="598">
        <v>0.82748482906869758</v>
      </c>
      <c r="P7" s="611">
        <v>7.8873721316709027</v>
      </c>
      <c r="Q7" s="598">
        <v>0.6497676043088233</v>
      </c>
    </row>
    <row r="8" spans="1:25">
      <c r="A8" s="181" t="s">
        <v>19</v>
      </c>
      <c r="B8" s="597">
        <v>7.0217961719075772</v>
      </c>
      <c r="C8" s="604">
        <v>1.0009102059908661</v>
      </c>
      <c r="D8" s="606">
        <v>13.875865517153807</v>
      </c>
      <c r="E8" s="607">
        <v>1.0954518870396937</v>
      </c>
      <c r="F8" s="597">
        <v>9.4809756743756459</v>
      </c>
      <c r="G8" s="604">
        <v>0.9138612282670574</v>
      </c>
      <c r="H8" s="606">
        <v>13.304487215039831</v>
      </c>
      <c r="I8" s="607">
        <v>0.9578176568964758</v>
      </c>
      <c r="J8" s="597">
        <v>12.517180987504023</v>
      </c>
      <c r="K8" s="604">
        <v>0.98461951040989382</v>
      </c>
      <c r="L8" s="606">
        <v>11.184203512275275</v>
      </c>
      <c r="M8" s="607">
        <v>1.007620156564291</v>
      </c>
      <c r="N8" s="597">
        <v>14.974613199496321</v>
      </c>
      <c r="O8" s="598">
        <v>1.2294530270846535</v>
      </c>
      <c r="P8" s="599">
        <v>9.4353821328116716</v>
      </c>
      <c r="Q8" s="598">
        <v>0.84871486390723139</v>
      </c>
    </row>
    <row r="9" spans="1:25">
      <c r="A9" s="182" t="s">
        <v>20</v>
      </c>
      <c r="B9" s="600">
        <v>5.5240246452681756</v>
      </c>
      <c r="C9" s="605">
        <v>0.77316300093033019</v>
      </c>
      <c r="D9" s="608">
        <v>24.309841880826333</v>
      </c>
      <c r="E9" s="609">
        <v>1.5782150058758289</v>
      </c>
      <c r="F9" s="600">
        <v>5.7662895011201432</v>
      </c>
      <c r="G9" s="605">
        <v>0.86108617099722651</v>
      </c>
      <c r="H9" s="608">
        <v>21.171781927474761</v>
      </c>
      <c r="I9" s="609">
        <v>1.3727301953955409</v>
      </c>
      <c r="J9" s="600">
        <v>7.1129375104349624</v>
      </c>
      <c r="K9" s="605">
        <v>0.78065239081914217</v>
      </c>
      <c r="L9" s="608">
        <v>18.178739095373242</v>
      </c>
      <c r="M9" s="609">
        <v>1.1219233185394728</v>
      </c>
      <c r="N9" s="600">
        <v>9.9224803841293454</v>
      </c>
      <c r="O9" s="601">
        <v>0.99305157126488763</v>
      </c>
      <c r="P9" s="602">
        <v>14.404394556584236</v>
      </c>
      <c r="Q9" s="601">
        <v>1.3264395695878861</v>
      </c>
    </row>
  </sheetData>
  <mergeCells count="13">
    <mergeCell ref="L5:M5"/>
    <mergeCell ref="N5:O5"/>
    <mergeCell ref="P5:Q5"/>
    <mergeCell ref="A4:A6"/>
    <mergeCell ref="B4:E4"/>
    <mergeCell ref="F4:I4"/>
    <mergeCell ref="J4:M4"/>
    <mergeCell ref="N4:Q4"/>
    <mergeCell ref="B5:C5"/>
    <mergeCell ref="D5:E5"/>
    <mergeCell ref="F5:G5"/>
    <mergeCell ref="H5:I5"/>
    <mergeCell ref="J5:K5"/>
  </mergeCells>
  <hyperlinks>
    <hyperlink ref="A2" location="TOC!A1" tooltip=" " display="Back to TOC"/>
  </hyperlinks>
  <pageMargins left="0.7" right="0.7" top="0.75" bottom="0.75" header="0.3" footer="0.3"/>
  <pageSetup paperSize="9" orientation="portrait"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1"/>
  <dimension ref="A1:R74"/>
  <sheetViews>
    <sheetView workbookViewId="0">
      <selection activeCell="A2" sqref="A2"/>
    </sheetView>
  </sheetViews>
  <sheetFormatPr defaultRowHeight="15"/>
  <cols>
    <col min="1" max="1" width="15.42578125" customWidth="1"/>
  </cols>
  <sheetData>
    <row r="1" spans="1:10">
      <c r="A1" s="3" t="s">
        <v>370</v>
      </c>
      <c r="B1" s="3" t="s">
        <v>407</v>
      </c>
    </row>
    <row r="2" spans="1:10">
      <c r="A2" s="1178" t="s">
        <v>311</v>
      </c>
    </row>
    <row r="3" spans="1:10">
      <c r="A3" s="7"/>
      <c r="B3" s="7"/>
      <c r="C3" s="7"/>
      <c r="D3" s="7"/>
      <c r="E3" s="7"/>
      <c r="F3" s="7"/>
      <c r="G3" s="7"/>
      <c r="H3" s="7"/>
      <c r="I3" s="7"/>
      <c r="J3" s="7"/>
    </row>
    <row r="4" spans="1:10">
      <c r="A4" s="614" t="s">
        <v>21</v>
      </c>
      <c r="B4" s="1333" t="s">
        <v>9</v>
      </c>
      <c r="C4" s="1336"/>
      <c r="D4" s="1337" t="s">
        <v>10</v>
      </c>
      <c r="E4" s="1337"/>
      <c r="F4" s="1333" t="s">
        <v>11</v>
      </c>
      <c r="G4" s="1336"/>
      <c r="H4" s="1337" t="s">
        <v>12</v>
      </c>
      <c r="I4" s="1336"/>
      <c r="J4" s="7"/>
    </row>
    <row r="5" spans="1:10">
      <c r="A5" s="615"/>
      <c r="B5" s="525" t="s">
        <v>14</v>
      </c>
      <c r="C5" s="484" t="s">
        <v>15</v>
      </c>
      <c r="D5" s="482" t="s">
        <v>14</v>
      </c>
      <c r="E5" s="482" t="s">
        <v>15</v>
      </c>
      <c r="F5" s="525" t="s">
        <v>14</v>
      </c>
      <c r="G5" s="484" t="s">
        <v>15</v>
      </c>
      <c r="H5" s="482" t="s">
        <v>14</v>
      </c>
      <c r="I5" s="484" t="s">
        <v>15</v>
      </c>
      <c r="J5" s="7"/>
    </row>
    <row r="6" spans="1:10">
      <c r="A6" s="612" t="s">
        <v>22</v>
      </c>
      <c r="B6" s="616">
        <v>60.431732072907607</v>
      </c>
      <c r="C6" s="617">
        <v>1.4276910313844022</v>
      </c>
      <c r="D6" s="618">
        <v>57.948662663760686</v>
      </c>
      <c r="E6" s="617">
        <v>1.0556073226112597</v>
      </c>
      <c r="F6" s="616">
        <v>52.86246663907724</v>
      </c>
      <c r="G6" s="619">
        <v>0.83094263988130279</v>
      </c>
      <c r="H6" s="616">
        <v>51.840317277041933</v>
      </c>
      <c r="I6" s="619">
        <v>0.90367246619773867</v>
      </c>
      <c r="J6" s="7"/>
    </row>
    <row r="7" spans="1:10">
      <c r="A7" s="612" t="s">
        <v>19</v>
      </c>
      <c r="B7" s="620">
        <v>74.890501351583978</v>
      </c>
      <c r="C7" s="617">
        <v>1.4002214613043342</v>
      </c>
      <c r="D7" s="621">
        <v>70.730604552311604</v>
      </c>
      <c r="E7" s="617">
        <v>1.4336017922724866</v>
      </c>
      <c r="F7" s="620">
        <v>65.911482350146244</v>
      </c>
      <c r="G7" s="167">
        <v>1.3736330066072628</v>
      </c>
      <c r="H7" s="620">
        <v>62.483850157018857</v>
      </c>
      <c r="I7" s="167">
        <v>1.6227962978146941</v>
      </c>
      <c r="J7" s="7"/>
    </row>
    <row r="8" spans="1:10">
      <c r="A8" s="613" t="s">
        <v>20</v>
      </c>
      <c r="B8" s="622">
        <v>81.558820974365048</v>
      </c>
      <c r="C8" s="623">
        <v>1.3599028474993415</v>
      </c>
      <c r="D8" s="624">
        <v>79.635759146464551</v>
      </c>
      <c r="E8" s="623">
        <v>1.3932174687443117</v>
      </c>
      <c r="F8" s="622">
        <v>78.359430460506942</v>
      </c>
      <c r="G8" s="625">
        <v>1.3752226309803317</v>
      </c>
      <c r="H8" s="622">
        <v>72.091299253687609</v>
      </c>
      <c r="I8" s="625">
        <v>1.6931145895305459</v>
      </c>
      <c r="J8" s="7"/>
    </row>
    <row r="9" spans="1:10">
      <c r="A9" s="7"/>
      <c r="B9" s="7"/>
      <c r="C9" s="7"/>
      <c r="D9" s="7"/>
      <c r="E9" s="7"/>
      <c r="F9" s="7"/>
      <c r="G9" s="7"/>
      <c r="H9" s="7"/>
      <c r="I9" s="7"/>
      <c r="J9" s="7"/>
    </row>
    <row r="68" spans="9:18">
      <c r="I68" s="2"/>
      <c r="J68" s="232"/>
      <c r="K68" s="2"/>
      <c r="L68" s="2"/>
      <c r="M68" s="2"/>
      <c r="N68" s="2"/>
      <c r="O68" s="2"/>
      <c r="P68" s="2"/>
      <c r="Q68" s="2"/>
      <c r="R68" s="2"/>
    </row>
    <row r="69" spans="9:18">
      <c r="I69" s="2"/>
      <c r="J69" s="2"/>
      <c r="K69" s="2"/>
      <c r="L69" s="2"/>
      <c r="M69" s="2"/>
      <c r="N69" s="2"/>
      <c r="O69" s="2"/>
      <c r="P69" s="2"/>
      <c r="Q69" s="2"/>
      <c r="R69" s="2"/>
    </row>
    <row r="70" spans="9:18">
      <c r="I70" s="2"/>
      <c r="J70" s="2"/>
      <c r="K70" s="2"/>
      <c r="L70" s="2"/>
      <c r="M70" s="2"/>
      <c r="N70" s="2"/>
      <c r="O70" s="2"/>
      <c r="P70" s="2"/>
      <c r="Q70" s="2"/>
      <c r="R70" s="2"/>
    </row>
    <row r="71" spans="9:18">
      <c r="I71" s="2"/>
      <c r="J71" s="2"/>
      <c r="K71" s="2"/>
      <c r="L71" s="2"/>
      <c r="M71" s="2"/>
      <c r="N71" s="2"/>
      <c r="O71" s="2"/>
      <c r="P71" s="2"/>
      <c r="Q71" s="2"/>
      <c r="R71" s="2"/>
    </row>
    <row r="72" spans="9:18">
      <c r="I72" s="2"/>
      <c r="J72" s="2"/>
      <c r="K72" s="2"/>
      <c r="L72" s="2"/>
      <c r="M72" s="2"/>
      <c r="N72" s="2"/>
      <c r="O72" s="2"/>
      <c r="P72" s="2"/>
      <c r="Q72" s="2"/>
      <c r="R72" s="2"/>
    </row>
    <row r="73" spans="9:18">
      <c r="I73" s="2"/>
      <c r="J73" s="2"/>
      <c r="K73" s="2"/>
      <c r="L73" s="2"/>
      <c r="M73" s="2"/>
      <c r="N73" s="2"/>
      <c r="O73" s="2"/>
      <c r="P73" s="2"/>
      <c r="Q73" s="2"/>
      <c r="R73" s="2"/>
    </row>
    <row r="74" spans="9:18">
      <c r="I74" s="2"/>
      <c r="J74" s="2"/>
      <c r="K74" s="2"/>
      <c r="L74" s="2"/>
      <c r="M74" s="2"/>
      <c r="N74" s="2"/>
      <c r="O74" s="2"/>
      <c r="P74" s="2"/>
      <c r="Q74" s="2"/>
      <c r="R74" s="2"/>
    </row>
  </sheetData>
  <sortState ref="K57:Q62">
    <sortCondition ref="K44:K49"/>
  </sortState>
  <mergeCells count="4">
    <mergeCell ref="B4:C4"/>
    <mergeCell ref="D4:E4"/>
    <mergeCell ref="F4:G4"/>
    <mergeCell ref="H4:I4"/>
  </mergeCells>
  <hyperlinks>
    <hyperlink ref="A2" location="TOC!A1" tooltip=" " display="Back to TOC"/>
  </hyperlinks>
  <pageMargins left="0.7" right="0.7" top="0.75" bottom="0.75" header="0.3" footer="0.3"/>
  <pageSetup paperSize="9" orientation="portrait" horizontalDpi="300" verticalDpi="300"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2"/>
  <dimension ref="A1:AB61"/>
  <sheetViews>
    <sheetView zoomScaleNormal="100" workbookViewId="0">
      <selection activeCell="A2" sqref="A2"/>
    </sheetView>
  </sheetViews>
  <sheetFormatPr defaultRowHeight="15"/>
  <cols>
    <col min="1" max="1" width="21.140625" customWidth="1"/>
    <col min="6" max="7" width="12" customWidth="1"/>
    <col min="13" max="13" width="7.42578125" customWidth="1"/>
  </cols>
  <sheetData>
    <row r="1" spans="1:28">
      <c r="A1" s="3" t="s">
        <v>323</v>
      </c>
      <c r="B1" s="3" t="s">
        <v>381</v>
      </c>
    </row>
    <row r="2" spans="1:28">
      <c r="A2" s="1178" t="s">
        <v>311</v>
      </c>
      <c r="B2" s="3"/>
    </row>
    <row r="4" spans="1:28" ht="15" customHeight="1">
      <c r="A4" s="1338" t="s">
        <v>63</v>
      </c>
      <c r="B4" s="1343" t="s">
        <v>23</v>
      </c>
      <c r="C4" s="1344"/>
      <c r="D4" s="1343" t="s">
        <v>24</v>
      </c>
      <c r="E4" s="1347"/>
      <c r="F4" s="1341" t="s">
        <v>288</v>
      </c>
      <c r="G4" s="1342"/>
      <c r="H4" s="628"/>
      <c r="I4" s="628"/>
      <c r="J4" s="628"/>
      <c r="K4" s="628"/>
      <c r="L4" s="628"/>
      <c r="M4" s="628"/>
      <c r="N4" s="7"/>
    </row>
    <row r="5" spans="1:28" ht="15" customHeight="1">
      <c r="A5" s="1339"/>
      <c r="B5" s="1345"/>
      <c r="C5" s="1346"/>
      <c r="D5" s="1345"/>
      <c r="E5" s="1348"/>
      <c r="F5" s="1341"/>
      <c r="G5" s="1342"/>
      <c r="H5" s="628"/>
      <c r="I5" s="628"/>
      <c r="J5" s="628"/>
      <c r="K5" s="628"/>
      <c r="L5" s="628"/>
      <c r="M5" s="628"/>
      <c r="N5" s="7"/>
    </row>
    <row r="6" spans="1:28" ht="30" customHeight="1">
      <c r="A6" s="1340"/>
      <c r="B6" s="636" t="s">
        <v>48</v>
      </c>
      <c r="C6" s="639" t="s">
        <v>15</v>
      </c>
      <c r="D6" s="636" t="s">
        <v>48</v>
      </c>
      <c r="E6" s="637" t="s">
        <v>15</v>
      </c>
      <c r="F6" s="638" t="s">
        <v>70</v>
      </c>
      <c r="G6" s="639" t="s">
        <v>15</v>
      </c>
      <c r="H6" s="628"/>
      <c r="I6" s="628"/>
      <c r="J6" s="628"/>
      <c r="K6" s="628"/>
      <c r="L6" s="628"/>
      <c r="M6" s="628"/>
      <c r="N6" s="7"/>
    </row>
    <row r="7" spans="1:28">
      <c r="A7" s="634" t="s">
        <v>52</v>
      </c>
      <c r="B7" s="629">
        <v>502.16847022920405</v>
      </c>
      <c r="C7" s="635">
        <v>2.0122909116929391</v>
      </c>
      <c r="D7" s="629">
        <v>503.73477056932353</v>
      </c>
      <c r="E7" s="630">
        <v>2.3785915710837844</v>
      </c>
      <c r="F7" s="642">
        <v>-1.5663003401194602</v>
      </c>
      <c r="G7" s="643">
        <v>2.56568535134419</v>
      </c>
      <c r="H7" s="626"/>
      <c r="I7" s="627"/>
      <c r="J7" s="208"/>
      <c r="K7" s="206"/>
      <c r="L7" s="208"/>
      <c r="M7" s="206"/>
      <c r="N7" s="208"/>
      <c r="O7" s="206"/>
      <c r="P7" s="208"/>
      <c r="Q7" s="206"/>
      <c r="R7" s="208"/>
      <c r="S7" s="206"/>
      <c r="T7" s="208"/>
      <c r="U7" s="206"/>
      <c r="V7" s="208"/>
      <c r="W7" s="206"/>
      <c r="X7" s="208"/>
      <c r="Y7" s="206"/>
      <c r="Z7" s="208"/>
      <c r="AA7" s="206"/>
      <c r="AB7" s="207"/>
    </row>
    <row r="8" spans="1:28">
      <c r="A8" s="634" t="s">
        <v>164</v>
      </c>
      <c r="B8" s="629">
        <v>488.62886289391236</v>
      </c>
      <c r="C8" s="635">
        <v>3.6047305961801936</v>
      </c>
      <c r="D8" s="629">
        <v>490.89782535267534</v>
      </c>
      <c r="E8" s="630">
        <v>3.8399514823162462</v>
      </c>
      <c r="F8" s="640">
        <v>-2.2689624587630646</v>
      </c>
      <c r="G8" s="635">
        <v>4.9818344658959832</v>
      </c>
      <c r="H8" s="626"/>
      <c r="I8" s="627"/>
      <c r="J8" s="208"/>
      <c r="K8" s="206"/>
      <c r="L8" s="208"/>
      <c r="M8" s="206"/>
      <c r="N8" s="208"/>
      <c r="O8" s="206"/>
      <c r="P8" s="208"/>
      <c r="Q8" s="206"/>
      <c r="R8" s="208"/>
      <c r="S8" s="206"/>
      <c r="T8" s="208"/>
      <c r="U8" s="206"/>
      <c r="V8" s="208"/>
      <c r="W8" s="206"/>
      <c r="X8" s="208"/>
      <c r="Y8" s="206"/>
      <c r="Z8" s="208"/>
      <c r="AA8" s="206"/>
      <c r="AB8" s="207"/>
    </row>
    <row r="9" spans="1:28">
      <c r="A9" s="634" t="s">
        <v>136</v>
      </c>
      <c r="B9" s="629">
        <v>469.73981599357359</v>
      </c>
      <c r="C9" s="635">
        <v>2.7554585134641658</v>
      </c>
      <c r="D9" s="629">
        <v>472.67008544992859</v>
      </c>
      <c r="E9" s="630">
        <v>2.9687940563253705</v>
      </c>
      <c r="F9" s="640">
        <v>-2.930269456355052</v>
      </c>
      <c r="G9" s="635">
        <v>2.9890957065599957</v>
      </c>
      <c r="H9" s="626"/>
      <c r="I9" s="627"/>
      <c r="J9" s="208"/>
      <c r="K9" s="206"/>
      <c r="L9" s="208"/>
      <c r="M9" s="206"/>
      <c r="N9" s="208"/>
      <c r="O9" s="206"/>
      <c r="P9" s="208"/>
      <c r="Q9" s="206"/>
      <c r="R9" s="208"/>
      <c r="S9" s="206"/>
      <c r="T9" s="208"/>
      <c r="U9" s="206"/>
      <c r="V9" s="208"/>
      <c r="W9" s="206"/>
      <c r="X9" s="208"/>
      <c r="Y9" s="206"/>
      <c r="Z9" s="208"/>
      <c r="AA9" s="206"/>
      <c r="AB9" s="207"/>
    </row>
    <row r="10" spans="1:28">
      <c r="A10" s="634" t="s">
        <v>150</v>
      </c>
      <c r="B10" s="629">
        <v>496.37047898434543</v>
      </c>
      <c r="C10" s="635">
        <v>2.7216227922047906</v>
      </c>
      <c r="D10" s="629">
        <v>501.19085976743395</v>
      </c>
      <c r="E10" s="630">
        <v>2.6124562522777977</v>
      </c>
      <c r="F10" s="640">
        <v>-4.8203807830884564</v>
      </c>
      <c r="G10" s="635">
        <v>2.9528009669654449</v>
      </c>
      <c r="H10" s="626"/>
      <c r="I10" s="627"/>
      <c r="J10" s="208"/>
      <c r="K10" s="206"/>
      <c r="L10" s="208"/>
      <c r="M10" s="206"/>
      <c r="N10" s="208"/>
      <c r="O10" s="206"/>
      <c r="P10" s="208"/>
      <c r="Q10" s="206"/>
      <c r="R10" s="208"/>
      <c r="S10" s="206"/>
      <c r="T10" s="208"/>
      <c r="U10" s="206"/>
      <c r="V10" s="208"/>
      <c r="W10" s="206"/>
      <c r="X10" s="208"/>
      <c r="Y10" s="206"/>
      <c r="Z10" s="208"/>
      <c r="AA10" s="206"/>
      <c r="AB10" s="207"/>
    </row>
    <row r="11" spans="1:28">
      <c r="A11" s="634" t="s">
        <v>172</v>
      </c>
      <c r="B11" s="629">
        <v>434.55417765435863</v>
      </c>
      <c r="C11" s="635">
        <v>1.6183519868826526</v>
      </c>
      <c r="D11" s="629">
        <v>427.48324693520738</v>
      </c>
      <c r="E11" s="630">
        <v>1.5625804152190095</v>
      </c>
      <c r="F11" s="640">
        <v>7.0709307191512556</v>
      </c>
      <c r="G11" s="635">
        <v>2.0644288210634398</v>
      </c>
      <c r="H11" s="626"/>
      <c r="I11" s="627"/>
      <c r="J11" s="208"/>
      <c r="K11" s="206"/>
      <c r="L11" s="208"/>
      <c r="M11" s="206"/>
      <c r="N11" s="208"/>
      <c r="O11" s="206"/>
      <c r="P11" s="208"/>
      <c r="Q11" s="206"/>
      <c r="R11" s="208"/>
      <c r="S11" s="206"/>
      <c r="T11" s="208"/>
      <c r="U11" s="206"/>
      <c r="V11" s="208"/>
      <c r="W11" s="206"/>
      <c r="X11" s="208"/>
      <c r="Y11" s="206"/>
      <c r="Z11" s="208"/>
      <c r="AA11" s="206"/>
      <c r="AB11" s="207"/>
    </row>
    <row r="12" spans="1:28">
      <c r="A12" s="634" t="s">
        <v>123</v>
      </c>
      <c r="B12" s="629">
        <v>583.25153190960134</v>
      </c>
      <c r="C12" s="635">
        <v>3.3137381279641058</v>
      </c>
      <c r="D12" s="629">
        <v>596.20736521692947</v>
      </c>
      <c r="E12" s="630">
        <v>2.9060601281686687</v>
      </c>
      <c r="F12" s="641">
        <v>-12.955833307328135</v>
      </c>
      <c r="G12" s="644">
        <v>2.6612682977917439</v>
      </c>
      <c r="H12" s="267"/>
      <c r="J12" s="266"/>
      <c r="K12" s="266"/>
      <c r="L12" s="266"/>
      <c r="M12" s="266"/>
      <c r="N12" s="208"/>
    </row>
    <row r="13" spans="1:28">
      <c r="A13" s="634" t="s">
        <v>160</v>
      </c>
      <c r="B13" s="629">
        <v>432.16817261831795</v>
      </c>
      <c r="C13" s="635">
        <v>3.8005835377671398</v>
      </c>
      <c r="D13" s="629">
        <v>416.91958935490351</v>
      </c>
      <c r="E13" s="630">
        <v>4.5056603378509239</v>
      </c>
      <c r="F13" s="640">
        <v>15.248583263414361</v>
      </c>
      <c r="G13" s="635">
        <v>4.2686460710926557</v>
      </c>
      <c r="H13" s="626"/>
      <c r="I13" s="627"/>
      <c r="J13" s="208"/>
      <c r="K13" s="206"/>
      <c r="L13" s="208"/>
      <c r="M13" s="206"/>
      <c r="N13" s="208"/>
      <c r="O13" s="206"/>
      <c r="P13" s="208"/>
      <c r="Q13" s="206"/>
      <c r="R13" s="208"/>
      <c r="S13" s="206"/>
      <c r="T13" s="208"/>
      <c r="U13" s="206"/>
      <c r="V13" s="208"/>
      <c r="W13" s="206"/>
      <c r="X13" s="208"/>
      <c r="Y13" s="206"/>
      <c r="Z13" s="208"/>
      <c r="AA13" s="206"/>
      <c r="AB13" s="207"/>
    </row>
    <row r="14" spans="1:28">
      <c r="A14" s="634" t="s">
        <v>179</v>
      </c>
      <c r="B14" s="629">
        <v>519.55936235978686</v>
      </c>
      <c r="C14" s="635">
        <v>2.472418409220547</v>
      </c>
      <c r="D14" s="629">
        <v>516.46047292565106</v>
      </c>
      <c r="E14" s="630">
        <v>2.6937748481994426</v>
      </c>
      <c r="F14" s="640">
        <v>3.098889434135879</v>
      </c>
      <c r="G14" s="635">
        <v>2.8748948948863808</v>
      </c>
      <c r="H14" s="626"/>
      <c r="I14" s="627"/>
      <c r="J14" s="208"/>
      <c r="K14" s="206"/>
      <c r="L14" s="208"/>
      <c r="M14" s="206"/>
      <c r="N14" s="208"/>
      <c r="O14" s="206"/>
      <c r="P14" s="208"/>
      <c r="Q14" s="206"/>
      <c r="R14" s="208"/>
      <c r="S14" s="206"/>
      <c r="T14" s="208"/>
      <c r="U14" s="206"/>
      <c r="V14" s="208"/>
      <c r="W14" s="206"/>
      <c r="X14" s="208"/>
      <c r="Y14" s="206"/>
      <c r="Z14" s="208"/>
      <c r="AA14" s="206"/>
      <c r="AB14" s="207"/>
    </row>
    <row r="15" spans="1:28">
      <c r="A15" s="634" t="s">
        <v>184</v>
      </c>
      <c r="B15" s="629">
        <v>441.81122579413926</v>
      </c>
      <c r="C15" s="635">
        <v>2.6359586789769218</v>
      </c>
      <c r="D15" s="629">
        <v>445.30958560851326</v>
      </c>
      <c r="E15" s="630">
        <v>3.1630264322040222</v>
      </c>
      <c r="F15" s="640">
        <v>-3.4983598143738961</v>
      </c>
      <c r="G15" s="635">
        <v>3.2618000014069124</v>
      </c>
      <c r="H15" s="626"/>
      <c r="I15" s="627"/>
      <c r="J15" s="208"/>
      <c r="K15" s="206"/>
      <c r="L15" s="208"/>
      <c r="M15" s="206"/>
      <c r="N15" s="208"/>
      <c r="O15" s="206"/>
      <c r="P15" s="208"/>
      <c r="Q15" s="206"/>
      <c r="R15" s="208"/>
      <c r="S15" s="206"/>
      <c r="T15" s="208"/>
      <c r="U15" s="206"/>
      <c r="V15" s="208"/>
      <c r="W15" s="206"/>
      <c r="X15" s="208"/>
      <c r="Y15" s="206"/>
      <c r="Z15" s="208"/>
      <c r="AA15" s="206"/>
      <c r="AB15" s="207"/>
    </row>
    <row r="16" spans="1:28">
      <c r="A16" s="634" t="s">
        <v>139</v>
      </c>
      <c r="B16" s="629">
        <v>515.17149996830574</v>
      </c>
      <c r="C16" s="635">
        <v>4.0554741728867238</v>
      </c>
      <c r="D16" s="629">
        <v>516.31959281618435</v>
      </c>
      <c r="E16" s="630">
        <v>4.1486878731913022</v>
      </c>
      <c r="F16" s="640">
        <v>-1.1480928478785246</v>
      </c>
      <c r="G16" s="635">
        <v>5.8713488785194023</v>
      </c>
      <c r="H16" s="626"/>
      <c r="I16" s="627"/>
      <c r="J16" s="208"/>
      <c r="K16" s="206"/>
      <c r="L16" s="208"/>
      <c r="M16" s="206"/>
      <c r="N16" s="208"/>
      <c r="O16" s="206"/>
      <c r="P16" s="208"/>
      <c r="Q16" s="206"/>
      <c r="R16" s="208"/>
      <c r="S16" s="206"/>
      <c r="T16" s="208"/>
      <c r="U16" s="206"/>
      <c r="V16" s="208"/>
      <c r="W16" s="206"/>
      <c r="X16" s="208"/>
      <c r="Y16" s="206"/>
      <c r="Z16" s="208"/>
      <c r="AA16" s="206"/>
      <c r="AB16" s="207"/>
    </row>
    <row r="17" spans="1:28">
      <c r="A17" s="634" t="s">
        <v>167</v>
      </c>
      <c r="B17" s="629">
        <v>474.32352997129715</v>
      </c>
      <c r="C17" s="635">
        <v>3.3607862019832608</v>
      </c>
      <c r="D17" s="629">
        <v>470.37560499612312</v>
      </c>
      <c r="E17" s="630">
        <v>3.4916478703198561</v>
      </c>
      <c r="F17" s="640">
        <v>3.9479249751739873</v>
      </c>
      <c r="G17" s="635">
        <v>4.0173686399972022</v>
      </c>
      <c r="H17" s="626"/>
      <c r="I17" s="627"/>
      <c r="J17" s="208"/>
      <c r="K17" s="206"/>
      <c r="L17" s="208"/>
      <c r="M17" s="206"/>
      <c r="N17" s="208"/>
      <c r="O17" s="206"/>
      <c r="P17" s="208"/>
      <c r="Q17" s="206"/>
      <c r="R17" s="208"/>
      <c r="S17" s="206"/>
      <c r="T17" s="208"/>
      <c r="U17" s="206"/>
      <c r="V17" s="208"/>
      <c r="W17" s="206"/>
      <c r="X17" s="208"/>
      <c r="Y17" s="206"/>
      <c r="Z17" s="208"/>
      <c r="AA17" s="206"/>
      <c r="AB17" s="207"/>
    </row>
    <row r="18" spans="1:28">
      <c r="A18" s="634" t="s">
        <v>232</v>
      </c>
      <c r="B18" s="629">
        <v>449.78688767895977</v>
      </c>
      <c r="C18" s="635">
        <v>1.8681852740747176</v>
      </c>
      <c r="D18" s="629">
        <v>428.63575235603759</v>
      </c>
      <c r="E18" s="630">
        <v>2.1247822898020492</v>
      </c>
      <c r="F18" s="640">
        <v>21.151135322922173</v>
      </c>
      <c r="G18" s="635">
        <v>2.861174868872677</v>
      </c>
      <c r="H18" s="626"/>
      <c r="I18" s="627"/>
      <c r="J18" s="208"/>
      <c r="K18" s="206"/>
      <c r="L18" s="208"/>
      <c r="M18" s="206"/>
      <c r="N18" s="208"/>
      <c r="O18" s="206"/>
      <c r="P18" s="208"/>
      <c r="Q18" s="206"/>
      <c r="R18" s="208"/>
      <c r="S18" s="206"/>
      <c r="T18" s="208"/>
      <c r="U18" s="206"/>
      <c r="V18" s="208"/>
      <c r="W18" s="206"/>
      <c r="X18" s="208"/>
      <c r="Y18" s="206"/>
      <c r="Z18" s="208"/>
      <c r="AA18" s="206"/>
      <c r="AB18" s="207"/>
    </row>
    <row r="19" spans="1:28">
      <c r="A19" s="634" t="s">
        <v>162</v>
      </c>
      <c r="B19" s="629">
        <v>497.62414290384231</v>
      </c>
      <c r="C19" s="635">
        <v>3.1054704537865936</v>
      </c>
      <c r="D19" s="629">
        <v>495.99426195710458</v>
      </c>
      <c r="E19" s="630">
        <v>3.1915033189618223</v>
      </c>
      <c r="F19" s="640">
        <v>1.6298809467377737</v>
      </c>
      <c r="G19" s="635">
        <v>3.7140898619917122</v>
      </c>
      <c r="H19" s="626"/>
      <c r="I19" s="627"/>
      <c r="J19" s="208"/>
      <c r="K19" s="206"/>
      <c r="L19" s="208"/>
      <c r="M19" s="206"/>
      <c r="N19" s="208"/>
      <c r="O19" s="206"/>
      <c r="P19" s="208"/>
      <c r="Q19" s="206"/>
      <c r="R19" s="208"/>
      <c r="S19" s="206"/>
      <c r="T19" s="208"/>
      <c r="U19" s="206"/>
      <c r="V19" s="208"/>
      <c r="W19" s="206"/>
      <c r="X19" s="208"/>
      <c r="Y19" s="206"/>
      <c r="Z19" s="208"/>
      <c r="AA19" s="206"/>
      <c r="AB19" s="207"/>
    </row>
    <row r="20" spans="1:28">
      <c r="A20" s="634" t="s">
        <v>175</v>
      </c>
      <c r="B20" s="629">
        <v>493.70884472492691</v>
      </c>
      <c r="C20" s="635">
        <v>2.2303552459377953</v>
      </c>
      <c r="D20" s="629">
        <v>491.56715648139948</v>
      </c>
      <c r="E20" s="630">
        <v>2.5212856346691113</v>
      </c>
      <c r="F20" s="640">
        <v>2.1416882435274318</v>
      </c>
      <c r="G20" s="635">
        <v>2.7712398401627598</v>
      </c>
      <c r="H20" s="626"/>
      <c r="I20" s="627"/>
      <c r="J20" s="208"/>
      <c r="K20" s="206"/>
      <c r="L20" s="208"/>
      <c r="M20" s="206"/>
      <c r="N20" s="208"/>
      <c r="O20" s="206"/>
      <c r="P20" s="208"/>
      <c r="Q20" s="206"/>
      <c r="R20" s="208"/>
      <c r="S20" s="206"/>
      <c r="T20" s="208"/>
      <c r="U20" s="206"/>
      <c r="V20" s="208"/>
      <c r="W20" s="206"/>
      <c r="X20" s="208"/>
      <c r="Y20" s="206"/>
      <c r="Z20" s="208"/>
      <c r="AA20" s="206"/>
      <c r="AB20" s="207"/>
    </row>
    <row r="21" spans="1:28">
      <c r="A21" s="634" t="s">
        <v>159</v>
      </c>
      <c r="B21" s="629">
        <v>532.5901308982618</v>
      </c>
      <c r="C21" s="635">
        <v>2.2651336670425954</v>
      </c>
      <c r="D21" s="629">
        <v>527.62829655693997</v>
      </c>
      <c r="E21" s="635">
        <v>2.2569880190723883</v>
      </c>
      <c r="F21" s="640">
        <v>4.9618343413218895</v>
      </c>
      <c r="G21" s="635">
        <v>2.4813307637933963</v>
      </c>
      <c r="H21" s="626"/>
      <c r="I21" s="627"/>
      <c r="J21" s="208"/>
      <c r="K21" s="206"/>
      <c r="L21" s="208"/>
      <c r="M21" s="206"/>
      <c r="N21" s="208"/>
      <c r="O21" s="206"/>
      <c r="P21" s="208"/>
      <c r="Q21" s="206"/>
      <c r="R21" s="208"/>
      <c r="S21" s="206"/>
      <c r="T21" s="208"/>
      <c r="U21" s="206"/>
      <c r="V21" s="208"/>
      <c r="W21" s="206"/>
      <c r="X21" s="208"/>
      <c r="Y21" s="206"/>
      <c r="Z21" s="208"/>
      <c r="AA21" s="206"/>
      <c r="AB21" s="207"/>
    </row>
    <row r="22" spans="1:28">
      <c r="A22" s="634" t="s">
        <v>145</v>
      </c>
      <c r="B22" s="629">
        <v>534.04262371698667</v>
      </c>
      <c r="C22" s="635">
        <v>2.9259270931289838</v>
      </c>
      <c r="D22" s="629">
        <v>510.17854287423188</v>
      </c>
      <c r="E22" s="630">
        <v>2.9252871235695053</v>
      </c>
      <c r="F22" s="640">
        <v>23.864080842754671</v>
      </c>
      <c r="G22" s="635">
        <v>3.0382394948013354</v>
      </c>
      <c r="H22" s="626"/>
      <c r="I22" s="627"/>
      <c r="J22" s="208"/>
      <c r="K22" s="206"/>
      <c r="L22" s="208"/>
      <c r="M22" s="206"/>
      <c r="N22" s="208"/>
      <c r="O22" s="206"/>
      <c r="P22" s="208"/>
      <c r="Q22" s="206"/>
      <c r="R22" s="208"/>
      <c r="S22" s="206"/>
      <c r="T22" s="208"/>
      <c r="U22" s="206"/>
      <c r="V22" s="208"/>
      <c r="W22" s="206"/>
      <c r="X22" s="208"/>
      <c r="Y22" s="206"/>
      <c r="Z22" s="208"/>
      <c r="AA22" s="206"/>
      <c r="AB22" s="207"/>
    </row>
    <row r="23" spans="1:28">
      <c r="A23" s="634" t="s">
        <v>180</v>
      </c>
      <c r="B23" s="629">
        <v>493.92314980944661</v>
      </c>
      <c r="C23" s="635">
        <v>3.0344661568202898</v>
      </c>
      <c r="D23" s="629">
        <v>492.26960219250344</v>
      </c>
      <c r="E23" s="630">
        <v>2.8063480283037614</v>
      </c>
      <c r="F23" s="640">
        <v>1.6535476169430923</v>
      </c>
      <c r="G23" s="635">
        <v>3.1119615747670997</v>
      </c>
      <c r="H23" s="626"/>
      <c r="I23" s="627"/>
      <c r="J23" s="208"/>
      <c r="K23" s="206"/>
      <c r="L23" s="208"/>
      <c r="M23" s="206"/>
      <c r="N23" s="208"/>
      <c r="O23" s="206"/>
      <c r="P23" s="208"/>
      <c r="Q23" s="206"/>
      <c r="R23" s="208"/>
      <c r="S23" s="206"/>
      <c r="T23" s="208"/>
      <c r="U23" s="206"/>
      <c r="V23" s="208"/>
      <c r="W23" s="206"/>
      <c r="X23" s="208"/>
      <c r="Y23" s="206"/>
      <c r="Z23" s="208"/>
      <c r="AA23" s="206"/>
      <c r="AB23" s="207"/>
    </row>
    <row r="24" spans="1:28">
      <c r="A24" s="634" t="s">
        <v>166</v>
      </c>
      <c r="B24" s="629">
        <v>503.56580608541572</v>
      </c>
      <c r="C24" s="635">
        <v>3.3264660391759651</v>
      </c>
      <c r="D24" s="629">
        <v>502.49302088377755</v>
      </c>
      <c r="E24" s="630">
        <v>3.2155519716668923</v>
      </c>
      <c r="F24" s="640">
        <v>1.0727852016381518</v>
      </c>
      <c r="G24" s="635">
        <v>2.9755389119007885</v>
      </c>
      <c r="H24" s="626"/>
      <c r="I24" s="627"/>
      <c r="J24" s="208"/>
      <c r="K24" s="206"/>
      <c r="L24" s="208"/>
      <c r="M24" s="206"/>
      <c r="N24" s="208"/>
      <c r="O24" s="206"/>
      <c r="P24" s="208"/>
      <c r="Q24" s="206"/>
      <c r="R24" s="208"/>
      <c r="S24" s="206"/>
      <c r="T24" s="208"/>
      <c r="U24" s="206"/>
      <c r="V24" s="208"/>
      <c r="W24" s="206"/>
      <c r="X24" s="208"/>
      <c r="Y24" s="206"/>
      <c r="Z24" s="208"/>
      <c r="AA24" s="206"/>
      <c r="AB24" s="207"/>
    </row>
    <row r="25" spans="1:28">
      <c r="A25" s="634" t="s">
        <v>138</v>
      </c>
      <c r="B25" s="629">
        <v>457.35981927973012</v>
      </c>
      <c r="C25" s="635">
        <v>3.2410399389314066</v>
      </c>
      <c r="D25" s="629">
        <v>446.0661888310234</v>
      </c>
      <c r="E25" s="630">
        <v>3.7897254044110276</v>
      </c>
      <c r="F25" s="640">
        <v>11.293630448706665</v>
      </c>
      <c r="G25" s="635">
        <v>3.3085995008695979</v>
      </c>
      <c r="H25" s="626"/>
      <c r="I25" s="627"/>
      <c r="J25" s="208"/>
      <c r="K25" s="206"/>
      <c r="L25" s="208"/>
      <c r="M25" s="206"/>
      <c r="N25" s="208"/>
      <c r="O25" s="206"/>
      <c r="P25" s="208"/>
      <c r="Q25" s="206"/>
      <c r="R25" s="208"/>
      <c r="S25" s="206"/>
      <c r="T25" s="208"/>
      <c r="U25" s="206"/>
      <c r="V25" s="208"/>
      <c r="W25" s="206"/>
      <c r="X25" s="208"/>
      <c r="Y25" s="206"/>
      <c r="Z25" s="208"/>
      <c r="AA25" s="206"/>
      <c r="AB25" s="207"/>
    </row>
    <row r="26" spans="1:28">
      <c r="A26" s="634" t="s">
        <v>151</v>
      </c>
      <c r="B26" s="629">
        <v>521.24798890572799</v>
      </c>
      <c r="C26" s="635">
        <v>2.7872246825849922</v>
      </c>
      <c r="D26" s="629">
        <v>512.36217187459317</v>
      </c>
      <c r="E26" s="630">
        <v>3.395402752661357</v>
      </c>
      <c r="F26" s="640">
        <v>8.8858170311348665</v>
      </c>
      <c r="G26" s="635">
        <v>3.6134531062430559</v>
      </c>
      <c r="H26" s="626"/>
      <c r="I26" s="626"/>
      <c r="J26" s="208"/>
      <c r="K26" s="206"/>
      <c r="L26" s="208"/>
      <c r="M26" s="206"/>
      <c r="N26" s="208"/>
      <c r="O26" s="206"/>
      <c r="P26" s="208"/>
      <c r="Q26" s="206"/>
      <c r="R26" s="208"/>
      <c r="S26" s="206"/>
      <c r="T26" s="208"/>
      <c r="U26" s="206"/>
      <c r="V26" s="208"/>
      <c r="W26" s="206"/>
      <c r="X26" s="208"/>
      <c r="Y26" s="206"/>
      <c r="Z26" s="208"/>
      <c r="AA26" s="206"/>
      <c r="AB26" s="207"/>
    </row>
    <row r="27" spans="1:28">
      <c r="A27" s="634" t="s">
        <v>181</v>
      </c>
      <c r="B27" s="629">
        <v>477.87995871972521</v>
      </c>
      <c r="C27" s="635">
        <v>3.0569992872074891</v>
      </c>
      <c r="D27" s="629">
        <v>484.00041544273773</v>
      </c>
      <c r="E27" s="630">
        <v>3.0910793238415231</v>
      </c>
      <c r="F27" s="640">
        <v>-6.1204567230125919</v>
      </c>
      <c r="G27" s="635">
        <v>4.0302371473843586</v>
      </c>
      <c r="H27" s="626"/>
      <c r="I27" s="626"/>
      <c r="J27" s="208"/>
      <c r="K27" s="206"/>
      <c r="L27" s="208"/>
      <c r="M27" s="206"/>
      <c r="N27" s="208"/>
      <c r="O27" s="206"/>
      <c r="P27" s="208"/>
      <c r="Q27" s="206"/>
      <c r="R27" s="208"/>
      <c r="S27" s="206"/>
      <c r="T27" s="208"/>
      <c r="U27" s="206"/>
      <c r="V27" s="208"/>
      <c r="W27" s="206"/>
      <c r="X27" s="208"/>
      <c r="Y27" s="206"/>
      <c r="Z27" s="208"/>
      <c r="AA27" s="206"/>
      <c r="AB27" s="207"/>
    </row>
    <row r="28" spans="1:28">
      <c r="A28" s="634" t="s">
        <v>161</v>
      </c>
      <c r="B28" s="629">
        <v>479.22605629205827</v>
      </c>
      <c r="C28" s="635">
        <v>2.7515988827964093</v>
      </c>
      <c r="D28" s="629">
        <v>470.76676464846281</v>
      </c>
      <c r="E28" s="630">
        <v>2.3001724449731724</v>
      </c>
      <c r="F28" s="640">
        <v>8.4592916435955328</v>
      </c>
      <c r="G28" s="635">
        <v>3.5880681622446784</v>
      </c>
      <c r="H28" s="626"/>
      <c r="I28" s="627"/>
      <c r="J28" s="208"/>
      <c r="K28" s="206"/>
      <c r="L28" s="208"/>
      <c r="M28" s="206"/>
      <c r="N28" s="208"/>
      <c r="O28" s="206"/>
      <c r="P28" s="208"/>
      <c r="Q28" s="206"/>
      <c r="R28" s="208"/>
      <c r="S28" s="206"/>
      <c r="T28" s="208"/>
      <c r="U28" s="206"/>
      <c r="V28" s="208"/>
      <c r="W28" s="206"/>
      <c r="X28" s="208"/>
      <c r="Y28" s="206"/>
      <c r="Z28" s="208"/>
      <c r="AA28" s="206"/>
      <c r="AB28" s="207"/>
    </row>
    <row r="29" spans="1:28">
      <c r="A29" s="634" t="s">
        <v>173</v>
      </c>
      <c r="B29" s="629">
        <v>496.85137888611001</v>
      </c>
      <c r="C29" s="635">
        <v>2.6079274425738994</v>
      </c>
      <c r="D29" s="629">
        <v>495.36727195974504</v>
      </c>
      <c r="E29" s="630">
        <v>2.9823675124377034</v>
      </c>
      <c r="F29" s="640">
        <v>1.484106926364956</v>
      </c>
      <c r="G29" s="635">
        <v>3.4346158245126124</v>
      </c>
      <c r="H29" s="626"/>
      <c r="I29" s="627"/>
      <c r="J29" s="208"/>
      <c r="K29" s="206"/>
      <c r="L29" s="208"/>
      <c r="M29" s="206"/>
      <c r="N29" s="208"/>
      <c r="O29" s="206"/>
      <c r="P29" s="208"/>
      <c r="Q29" s="206"/>
      <c r="R29" s="208"/>
      <c r="S29" s="206"/>
      <c r="T29" s="208"/>
      <c r="U29" s="206"/>
      <c r="V29" s="208"/>
      <c r="W29" s="206"/>
      <c r="X29" s="208"/>
      <c r="Y29" s="206"/>
      <c r="Z29" s="208"/>
      <c r="AA29" s="206"/>
      <c r="AB29" s="207"/>
    </row>
    <row r="30" spans="1:28">
      <c r="A30" s="634" t="s">
        <v>170</v>
      </c>
      <c r="B30" s="629">
        <v>471.3315842899342</v>
      </c>
      <c r="C30" s="635">
        <v>3.5387466985539642</v>
      </c>
      <c r="D30" s="629">
        <v>452.03500399507016</v>
      </c>
      <c r="E30" s="630">
        <v>5.3257678924849117</v>
      </c>
      <c r="F30" s="640">
        <v>19.296580294863976</v>
      </c>
      <c r="G30" s="635">
        <v>5.2878557262630537</v>
      </c>
      <c r="H30" s="626"/>
      <c r="I30" s="626"/>
      <c r="J30" s="208"/>
      <c r="K30" s="206"/>
      <c r="L30" s="208"/>
      <c r="M30" s="206"/>
      <c r="N30" s="208"/>
      <c r="O30" s="206"/>
      <c r="P30" s="208"/>
      <c r="Q30" s="206"/>
      <c r="R30" s="208"/>
      <c r="S30" s="206"/>
      <c r="T30" s="208"/>
      <c r="U30" s="206"/>
      <c r="V30" s="208"/>
      <c r="W30" s="206"/>
      <c r="X30" s="208"/>
      <c r="Y30" s="206"/>
      <c r="Z30" s="208"/>
      <c r="AA30" s="206"/>
      <c r="AB30" s="207"/>
    </row>
    <row r="31" spans="1:28">
      <c r="A31" s="634" t="s">
        <v>169</v>
      </c>
      <c r="B31" s="629">
        <v>466.89453544284953</v>
      </c>
      <c r="C31" s="635">
        <v>2.7735967163507249</v>
      </c>
      <c r="D31" s="629">
        <v>470.25396737500517</v>
      </c>
      <c r="E31" s="630">
        <v>3.0170142593873326</v>
      </c>
      <c r="F31" s="640">
        <v>-3.359431932155684</v>
      </c>
      <c r="G31" s="635">
        <v>3.2614694823072359</v>
      </c>
      <c r="H31" s="626"/>
      <c r="I31" s="626"/>
      <c r="J31" s="208"/>
      <c r="K31" s="206"/>
      <c r="L31" s="208"/>
      <c r="M31" s="206"/>
      <c r="N31" s="208"/>
      <c r="O31" s="206"/>
      <c r="P31" s="208"/>
      <c r="Q31" s="206"/>
      <c r="R31" s="208"/>
      <c r="S31" s="206"/>
      <c r="T31" s="208"/>
      <c r="U31" s="206"/>
      <c r="V31" s="208"/>
      <c r="W31" s="206"/>
      <c r="X31" s="208"/>
      <c r="Y31" s="206"/>
      <c r="Z31" s="208"/>
      <c r="AA31" s="206"/>
      <c r="AB31" s="207"/>
    </row>
    <row r="32" spans="1:28">
      <c r="A32" s="634" t="s">
        <v>183</v>
      </c>
      <c r="B32" s="629">
        <v>527.77784894889351</v>
      </c>
      <c r="C32" s="635">
        <v>3.0291548353541171</v>
      </c>
      <c r="D32" s="629">
        <v>530.56015412258103</v>
      </c>
      <c r="E32" s="630">
        <v>3.5432766872346826</v>
      </c>
      <c r="F32" s="640">
        <v>-2.7823051736875302</v>
      </c>
      <c r="G32" s="635">
        <v>4.0431581525818459</v>
      </c>
      <c r="H32" s="626"/>
      <c r="I32" s="627"/>
      <c r="J32" s="208"/>
      <c r="K32" s="206"/>
      <c r="L32" s="208"/>
      <c r="M32" s="206"/>
      <c r="N32" s="208"/>
      <c r="O32" s="206"/>
      <c r="P32" s="208"/>
      <c r="Q32" s="206"/>
      <c r="R32" s="208"/>
      <c r="S32" s="206"/>
      <c r="T32" s="208"/>
      <c r="U32" s="206"/>
      <c r="V32" s="208"/>
      <c r="W32" s="206"/>
      <c r="X32" s="208"/>
      <c r="Y32" s="206"/>
      <c r="Z32" s="208"/>
      <c r="AA32" s="206"/>
      <c r="AB32" s="207"/>
    </row>
    <row r="33" spans="1:28">
      <c r="A33" s="634" t="s">
        <v>154</v>
      </c>
      <c r="B33" s="629">
        <v>516.93573256259594</v>
      </c>
      <c r="C33" s="635">
        <v>3.6809881500682824</v>
      </c>
      <c r="D33" s="629">
        <v>521.36438701652889</v>
      </c>
      <c r="E33" s="630">
        <v>3.9112652674338726</v>
      </c>
      <c r="F33" s="640">
        <v>-4.4286544539328592</v>
      </c>
      <c r="G33" s="635">
        <v>4.8719620475292773</v>
      </c>
      <c r="H33" s="626"/>
      <c r="I33" s="626"/>
      <c r="J33" s="208"/>
      <c r="K33" s="206"/>
      <c r="L33" s="208"/>
      <c r="M33" s="206"/>
      <c r="N33" s="208"/>
      <c r="O33" s="206"/>
      <c r="P33" s="208"/>
      <c r="Q33" s="206"/>
      <c r="R33" s="208"/>
      <c r="S33" s="206"/>
      <c r="T33" s="208"/>
      <c r="U33" s="206"/>
      <c r="V33" s="208"/>
      <c r="W33" s="206"/>
      <c r="X33" s="208"/>
      <c r="Y33" s="206"/>
      <c r="Z33" s="208"/>
      <c r="AA33" s="206"/>
      <c r="AB33" s="207"/>
    </row>
    <row r="34" spans="1:28">
      <c r="A34" s="634" t="s">
        <v>157</v>
      </c>
      <c r="B34" s="629">
        <v>491.38233400343898</v>
      </c>
      <c r="C34" s="635">
        <v>2.375454889736734</v>
      </c>
      <c r="D34" s="629">
        <v>482.98850655609078</v>
      </c>
      <c r="E34" s="630">
        <v>2.2219624646217988</v>
      </c>
      <c r="F34" s="640">
        <v>8.3938274473482526</v>
      </c>
      <c r="G34" s="635">
        <v>2.9552276395166346</v>
      </c>
      <c r="H34" s="626"/>
      <c r="I34" s="626"/>
      <c r="J34" s="208"/>
      <c r="K34" s="206"/>
      <c r="L34" s="208"/>
      <c r="M34" s="206"/>
      <c r="N34" s="208"/>
      <c r="O34" s="206"/>
      <c r="P34" s="208"/>
      <c r="Q34" s="206"/>
      <c r="R34" s="208"/>
      <c r="S34" s="206"/>
      <c r="T34" s="208"/>
      <c r="U34" s="206"/>
      <c r="V34" s="208"/>
      <c r="W34" s="206"/>
      <c r="X34" s="208"/>
      <c r="Y34" s="206"/>
      <c r="Z34" s="208"/>
      <c r="AA34" s="206"/>
      <c r="AB34" s="207"/>
    </row>
    <row r="35" spans="1:28">
      <c r="A35" s="634" t="s">
        <v>147</v>
      </c>
      <c r="B35" s="629">
        <v>485.18108308390475</v>
      </c>
      <c r="C35" s="635">
        <v>2.0625441813893732</v>
      </c>
      <c r="D35" s="629">
        <v>479.08639937928467</v>
      </c>
      <c r="E35" s="630">
        <v>2.3217241602436469</v>
      </c>
      <c r="F35" s="640">
        <v>6.0946837046201612</v>
      </c>
      <c r="G35" s="635">
        <v>2.9748966269161761</v>
      </c>
      <c r="H35" s="626"/>
      <c r="I35" s="626"/>
      <c r="J35" s="208"/>
      <c r="K35" s="206"/>
      <c r="L35" s="208"/>
      <c r="M35" s="206"/>
      <c r="N35" s="208"/>
      <c r="O35" s="206"/>
      <c r="P35" s="208"/>
      <c r="Q35" s="206"/>
      <c r="R35" s="208"/>
      <c r="S35" s="206"/>
      <c r="T35" s="208"/>
      <c r="U35" s="206"/>
      <c r="V35" s="208"/>
      <c r="W35" s="206"/>
      <c r="X35" s="208"/>
      <c r="Y35" s="206"/>
      <c r="Z35" s="208"/>
      <c r="AA35" s="206"/>
      <c r="AB35" s="207"/>
    </row>
    <row r="36" spans="1:28">
      <c r="A36" s="634" t="s">
        <v>137</v>
      </c>
      <c r="B36" s="629">
        <v>479.09317532729557</v>
      </c>
      <c r="C36" s="635">
        <v>1.6973817813007563</v>
      </c>
      <c r="D36" s="629">
        <v>474.50931290320153</v>
      </c>
      <c r="E36" s="630">
        <v>1.6533774961172438</v>
      </c>
      <c r="F36" s="640">
        <v>4.5838624240940993</v>
      </c>
      <c r="G36" s="635">
        <v>2.2939805201065999</v>
      </c>
      <c r="H36" s="626"/>
      <c r="I36" s="626"/>
      <c r="J36" s="208"/>
      <c r="K36" s="206"/>
      <c r="L36" s="208"/>
      <c r="M36" s="206"/>
      <c r="N36" s="208"/>
      <c r="O36" s="206"/>
      <c r="P36" s="208"/>
      <c r="Q36" s="206"/>
      <c r="R36" s="208"/>
      <c r="S36" s="206"/>
      <c r="T36" s="208"/>
      <c r="U36" s="206"/>
      <c r="V36" s="208"/>
      <c r="W36" s="206"/>
      <c r="X36" s="208"/>
      <c r="Y36" s="206"/>
      <c r="Z36" s="208"/>
      <c r="AA36" s="206"/>
      <c r="AB36" s="207"/>
    </row>
    <row r="37" spans="1:28">
      <c r="A37" s="634" t="s">
        <v>177</v>
      </c>
      <c r="B37" s="629">
        <v>544.52201471014746</v>
      </c>
      <c r="C37" s="635">
        <v>2.0172166859954199</v>
      </c>
      <c r="D37" s="629">
        <v>542.67419009958985</v>
      </c>
      <c r="E37" s="630">
        <v>2.1231521120598726</v>
      </c>
      <c r="F37" s="640">
        <v>1.8478246105574954</v>
      </c>
      <c r="G37" s="635">
        <v>2.9433876107164858</v>
      </c>
      <c r="H37" s="626"/>
      <c r="I37" s="626"/>
      <c r="J37" s="208"/>
      <c r="K37" s="206"/>
      <c r="L37" s="208"/>
      <c r="M37" s="206"/>
      <c r="N37" s="208"/>
      <c r="O37" s="206"/>
      <c r="P37" s="208"/>
      <c r="Q37" s="206"/>
      <c r="R37" s="208"/>
      <c r="S37" s="206"/>
      <c r="T37" s="208"/>
      <c r="U37" s="206"/>
      <c r="V37" s="208"/>
      <c r="W37" s="206"/>
      <c r="X37" s="208"/>
      <c r="Y37" s="206"/>
      <c r="Z37" s="208"/>
      <c r="AA37" s="206"/>
      <c r="AB37" s="207"/>
    </row>
    <row r="38" spans="1:28">
      <c r="A38" s="634" t="s">
        <v>174</v>
      </c>
      <c r="B38" s="629">
        <v>440.7014890106766</v>
      </c>
      <c r="C38" s="635">
        <v>3.2290967016202958</v>
      </c>
      <c r="D38" s="629">
        <v>434.37128252210698</v>
      </c>
      <c r="E38" s="630">
        <v>3.0106843708575819</v>
      </c>
      <c r="F38" s="640">
        <v>6.3302064885697469</v>
      </c>
      <c r="G38" s="635">
        <v>3.1596426564870908</v>
      </c>
      <c r="H38" s="626"/>
      <c r="I38" s="626"/>
      <c r="J38" s="208"/>
      <c r="K38" s="206"/>
      <c r="L38" s="208"/>
      <c r="M38" s="206"/>
      <c r="N38" s="208"/>
      <c r="O38" s="206"/>
      <c r="P38" s="208"/>
      <c r="Q38" s="206"/>
      <c r="R38" s="208"/>
      <c r="S38" s="206"/>
      <c r="T38" s="208"/>
      <c r="U38" s="206"/>
      <c r="V38" s="208"/>
      <c r="W38" s="206"/>
      <c r="X38" s="208"/>
      <c r="Y38" s="206"/>
      <c r="Z38" s="208"/>
      <c r="AA38" s="206"/>
      <c r="AB38" s="207"/>
    </row>
    <row r="39" spans="1:28">
      <c r="A39" s="634" t="s">
        <v>165</v>
      </c>
      <c r="B39" s="629">
        <v>467.5268405965777</v>
      </c>
      <c r="C39" s="635">
        <v>2.5170145829765143</v>
      </c>
      <c r="D39" s="629">
        <v>446.55669650614948</v>
      </c>
      <c r="E39" s="630">
        <v>2.4139195923233152</v>
      </c>
      <c r="F39" s="640">
        <v>20.970144090428235</v>
      </c>
      <c r="G39" s="635">
        <v>3.2245364966735979</v>
      </c>
      <c r="H39" s="626"/>
      <c r="I39" s="626"/>
      <c r="J39" s="208"/>
      <c r="K39" s="206"/>
      <c r="L39" s="208"/>
      <c r="M39" s="206"/>
      <c r="N39" s="208"/>
      <c r="O39" s="206"/>
      <c r="P39" s="208"/>
      <c r="Q39" s="206"/>
      <c r="R39" s="208"/>
      <c r="S39" s="206"/>
      <c r="T39" s="208"/>
      <c r="U39" s="206"/>
      <c r="V39" s="208"/>
      <c r="W39" s="206"/>
      <c r="X39" s="208"/>
      <c r="Y39" s="206"/>
      <c r="Z39" s="208"/>
      <c r="AA39" s="206"/>
      <c r="AB39" s="207"/>
    </row>
    <row r="40" spans="1:28">
      <c r="A40" s="634" t="s">
        <v>182</v>
      </c>
      <c r="B40" s="629">
        <v>414.70414826330716</v>
      </c>
      <c r="C40" s="635">
        <v>2.9250376965543037</v>
      </c>
      <c r="D40" s="629">
        <v>424.08899219563938</v>
      </c>
      <c r="E40" s="630">
        <v>2.7697130595353441</v>
      </c>
      <c r="F40" s="640">
        <v>-9.3848439323322062</v>
      </c>
      <c r="G40" s="635">
        <v>2.4240327038950293</v>
      </c>
      <c r="H40" s="626"/>
      <c r="I40" s="626"/>
      <c r="J40" s="208"/>
      <c r="K40" s="206"/>
      <c r="L40" s="208"/>
      <c r="M40" s="206"/>
      <c r="N40" s="208"/>
      <c r="O40" s="206"/>
      <c r="P40" s="208"/>
      <c r="Q40" s="206"/>
      <c r="R40" s="208"/>
      <c r="S40" s="206"/>
      <c r="T40" s="208"/>
      <c r="U40" s="206"/>
      <c r="V40" s="208"/>
      <c r="W40" s="206"/>
      <c r="X40" s="208"/>
      <c r="Y40" s="206"/>
      <c r="Z40" s="208"/>
      <c r="AA40" s="206"/>
      <c r="AB40" s="207"/>
    </row>
    <row r="41" spans="1:28">
      <c r="A41" s="634" t="s">
        <v>148</v>
      </c>
      <c r="B41" s="629">
        <v>507.50504300665727</v>
      </c>
      <c r="C41" s="635">
        <v>3.0593790281434932</v>
      </c>
      <c r="D41" s="629">
        <v>499.28369648123385</v>
      </c>
      <c r="E41" s="630">
        <v>3.6421211627973484</v>
      </c>
      <c r="F41" s="640">
        <v>8.2213465254234119</v>
      </c>
      <c r="G41" s="635">
        <v>3.6139572238582818</v>
      </c>
      <c r="H41" s="626"/>
      <c r="I41" s="626"/>
      <c r="J41" s="208"/>
      <c r="K41" s="206"/>
      <c r="L41" s="208"/>
      <c r="M41" s="206"/>
      <c r="N41" s="208"/>
      <c r="O41" s="206"/>
      <c r="P41" s="208"/>
      <c r="Q41" s="206"/>
      <c r="R41" s="208"/>
      <c r="S41" s="206"/>
      <c r="T41" s="208"/>
      <c r="U41" s="206"/>
      <c r="V41" s="208"/>
      <c r="W41" s="206"/>
      <c r="X41" s="208"/>
      <c r="Y41" s="206"/>
      <c r="Z41" s="208"/>
      <c r="AA41" s="206"/>
      <c r="AB41" s="207"/>
    </row>
    <row r="42" spans="1:28">
      <c r="A42" s="634" t="s">
        <v>152</v>
      </c>
      <c r="B42" s="629">
        <v>507.6467986746685</v>
      </c>
      <c r="C42" s="635">
        <v>2.8150839916155586</v>
      </c>
      <c r="D42" s="629">
        <v>509.3214587893068</v>
      </c>
      <c r="E42" s="630">
        <v>2.8922295131569737</v>
      </c>
      <c r="F42" s="640">
        <v>-1.6746601146383058</v>
      </c>
      <c r="G42" s="635">
        <v>3.8535695061108304</v>
      </c>
      <c r="H42" s="626"/>
      <c r="I42" s="626"/>
      <c r="J42" s="208"/>
      <c r="K42" s="206"/>
      <c r="L42" s="208"/>
      <c r="M42" s="206"/>
      <c r="N42" s="208"/>
      <c r="O42" s="206"/>
      <c r="P42" s="208"/>
      <c r="Q42" s="206"/>
      <c r="R42" s="208"/>
      <c r="S42" s="206"/>
      <c r="T42" s="208"/>
      <c r="U42" s="206"/>
      <c r="V42" s="208"/>
      <c r="W42" s="206"/>
      <c r="X42" s="208"/>
      <c r="Y42" s="206"/>
      <c r="Z42" s="208"/>
      <c r="AA42" s="206"/>
      <c r="AB42" s="207"/>
    </row>
    <row r="43" spans="1:28">
      <c r="A43" s="634" t="s">
        <v>168</v>
      </c>
      <c r="B43" s="629">
        <v>495.79729788167191</v>
      </c>
      <c r="C43" s="635">
        <v>2.8361817371527605</v>
      </c>
      <c r="D43" s="629">
        <v>485.14510700634321</v>
      </c>
      <c r="E43" s="630">
        <v>2.5504838666765011</v>
      </c>
      <c r="F43" s="640">
        <v>10.652190875328603</v>
      </c>
      <c r="G43" s="635">
        <v>2.8849934628047631</v>
      </c>
      <c r="H43" s="626"/>
      <c r="I43" s="626"/>
      <c r="J43" s="208"/>
      <c r="K43" s="206"/>
      <c r="L43" s="208"/>
      <c r="M43" s="206"/>
      <c r="N43" s="208"/>
      <c r="O43" s="206"/>
      <c r="P43" s="208"/>
      <c r="Q43" s="206"/>
      <c r="R43" s="208"/>
      <c r="S43" s="206"/>
      <c r="T43" s="208"/>
      <c r="U43" s="206"/>
      <c r="V43" s="208"/>
      <c r="W43" s="206"/>
      <c r="X43" s="208"/>
      <c r="Y43" s="206"/>
      <c r="Z43" s="208"/>
      <c r="AA43" s="206"/>
      <c r="AB43" s="207"/>
    </row>
    <row r="44" spans="1:28">
      <c r="A44" s="634" t="s">
        <v>144</v>
      </c>
      <c r="B44" s="629">
        <v>511.17221130314357</v>
      </c>
      <c r="C44" s="635">
        <v>3.0525104422938827</v>
      </c>
      <c r="D44" s="629">
        <v>510.89876287103402</v>
      </c>
      <c r="E44" s="630">
        <v>2.8131646780535231</v>
      </c>
      <c r="F44" s="640">
        <v>0.27344843210946124</v>
      </c>
      <c r="G44" s="635">
        <v>2.6936682230554228</v>
      </c>
      <c r="H44" s="626"/>
      <c r="I44" s="626"/>
      <c r="J44" s="208"/>
      <c r="K44" s="206"/>
      <c r="L44" s="208"/>
      <c r="M44" s="206"/>
      <c r="N44" s="208"/>
      <c r="O44" s="206"/>
      <c r="P44" s="208"/>
      <c r="Q44" s="206"/>
      <c r="R44" s="208"/>
      <c r="S44" s="206"/>
      <c r="T44" s="208"/>
      <c r="U44" s="206"/>
      <c r="V44" s="208"/>
      <c r="W44" s="206"/>
      <c r="X44" s="208"/>
      <c r="Y44" s="206"/>
      <c r="Z44" s="208"/>
      <c r="AA44" s="206"/>
      <c r="AB44" s="207"/>
    </row>
    <row r="45" spans="1:28">
      <c r="A45" s="634" t="s">
        <v>143</v>
      </c>
      <c r="B45" s="629">
        <v>489.096496861302</v>
      </c>
      <c r="C45" s="635">
        <v>3.3003194137871299</v>
      </c>
      <c r="D45" s="629">
        <v>494.18464531227778</v>
      </c>
      <c r="E45" s="630">
        <v>3.0158049755795382</v>
      </c>
      <c r="F45" s="640">
        <v>-5.0881484509757406</v>
      </c>
      <c r="G45" s="635">
        <v>3.0721629854404249</v>
      </c>
      <c r="H45" s="626"/>
      <c r="I45" s="626"/>
      <c r="J45" s="208"/>
      <c r="K45" s="206"/>
      <c r="L45" s="208"/>
      <c r="M45" s="206"/>
      <c r="N45" s="208"/>
      <c r="O45" s="206"/>
      <c r="P45" s="208"/>
      <c r="Q45" s="206"/>
      <c r="R45" s="208"/>
      <c r="S45" s="206"/>
      <c r="T45" s="208"/>
      <c r="U45" s="206"/>
      <c r="V45" s="208"/>
      <c r="W45" s="206"/>
      <c r="X45" s="208"/>
      <c r="Y45" s="206"/>
      <c r="Z45" s="208"/>
      <c r="AA45" s="206"/>
      <c r="AB45" s="207"/>
    </row>
    <row r="46" spans="1:28">
      <c r="A46" s="634" t="s">
        <v>163</v>
      </c>
      <c r="B46" s="629">
        <v>479.15505504271107</v>
      </c>
      <c r="C46" s="635">
        <v>3.0592842118465655</v>
      </c>
      <c r="D46" s="629">
        <v>480.08811148098584</v>
      </c>
      <c r="E46" s="630">
        <v>2.8936922371723903</v>
      </c>
      <c r="F46" s="640">
        <v>-0.93305643827470708</v>
      </c>
      <c r="G46" s="635">
        <v>2.0561850117872047</v>
      </c>
      <c r="H46" s="626"/>
      <c r="I46" s="626"/>
      <c r="J46" s="208"/>
      <c r="K46" s="206"/>
      <c r="L46" s="208"/>
      <c r="M46" s="206"/>
      <c r="N46" s="208"/>
      <c r="O46" s="206"/>
      <c r="P46" s="208"/>
      <c r="Q46" s="206"/>
      <c r="R46" s="208"/>
      <c r="S46" s="206"/>
      <c r="T46" s="208"/>
      <c r="U46" s="206"/>
      <c r="V46" s="208"/>
      <c r="W46" s="206"/>
      <c r="X46" s="208"/>
      <c r="Y46" s="206"/>
      <c r="Z46" s="208"/>
      <c r="AA46" s="206"/>
      <c r="AB46" s="207"/>
    </row>
    <row r="47" spans="1:28">
      <c r="A47" s="634" t="s">
        <v>178</v>
      </c>
      <c r="B47" s="629">
        <v>442.4245193565032</v>
      </c>
      <c r="C47" s="635">
        <v>3.381157814671806</v>
      </c>
      <c r="D47" s="629">
        <v>437.41824635276583</v>
      </c>
      <c r="E47" s="630">
        <v>3.7525958016552101</v>
      </c>
      <c r="F47" s="640">
        <v>5.0062730037374594</v>
      </c>
      <c r="G47" s="635">
        <v>3.7871853061227783</v>
      </c>
      <c r="H47" s="626"/>
      <c r="I47" s="626"/>
      <c r="J47" s="208"/>
      <c r="K47" s="206"/>
      <c r="L47" s="208"/>
      <c r="M47" s="206"/>
      <c r="N47" s="208"/>
      <c r="O47" s="206"/>
      <c r="P47" s="208"/>
      <c r="Q47" s="206"/>
      <c r="R47" s="208"/>
      <c r="S47" s="206"/>
      <c r="T47" s="208"/>
      <c r="U47" s="206"/>
      <c r="V47" s="208"/>
      <c r="W47" s="206"/>
      <c r="X47" s="208"/>
      <c r="Y47" s="206"/>
      <c r="Z47" s="208"/>
      <c r="AA47" s="206"/>
      <c r="AB47" s="207"/>
    </row>
    <row r="48" spans="1:28">
      <c r="A48" s="634" t="s">
        <v>155</v>
      </c>
      <c r="B48" s="629">
        <v>549.14863794574728</v>
      </c>
      <c r="C48" s="635">
        <v>1.9017461046997135</v>
      </c>
      <c r="D48" s="629">
        <v>552.65710434578716</v>
      </c>
      <c r="E48" s="630">
        <v>1.9733705039916032</v>
      </c>
      <c r="F48" s="640">
        <v>-3.5084664000398451</v>
      </c>
      <c r="G48" s="635">
        <v>2.4954089811689046</v>
      </c>
      <c r="H48" s="626"/>
      <c r="I48" s="626"/>
      <c r="J48" s="208"/>
      <c r="K48" s="206"/>
      <c r="L48" s="208"/>
      <c r="M48" s="206"/>
      <c r="N48" s="208"/>
      <c r="O48" s="206"/>
      <c r="P48" s="208"/>
      <c r="Q48" s="206"/>
      <c r="R48" s="208"/>
      <c r="S48" s="206"/>
      <c r="T48" s="208"/>
      <c r="U48" s="206"/>
      <c r="V48" s="208"/>
      <c r="W48" s="206"/>
      <c r="X48" s="208"/>
      <c r="Y48" s="206"/>
      <c r="Z48" s="208"/>
      <c r="AA48" s="206"/>
      <c r="AB48" s="207"/>
    </row>
    <row r="49" spans="1:28">
      <c r="A49" s="634" t="s">
        <v>141</v>
      </c>
      <c r="B49" s="629">
        <v>466.83860704639415</v>
      </c>
      <c r="C49" s="635">
        <v>3.0309113291617562</v>
      </c>
      <c r="D49" s="629">
        <v>461.21793724652781</v>
      </c>
      <c r="E49" s="630">
        <v>2.8473286625280294</v>
      </c>
      <c r="F49" s="640">
        <v>5.6206697998662438</v>
      </c>
      <c r="G49" s="635">
        <v>3.6958297045376107</v>
      </c>
      <c r="H49" s="626"/>
      <c r="I49" s="626"/>
      <c r="J49" s="208"/>
      <c r="K49" s="206"/>
      <c r="L49" s="208"/>
      <c r="M49" s="206"/>
      <c r="N49" s="208"/>
      <c r="O49" s="206"/>
      <c r="P49" s="208"/>
      <c r="Q49" s="206"/>
      <c r="R49" s="208"/>
      <c r="S49" s="206"/>
      <c r="T49" s="208"/>
      <c r="U49" s="206"/>
      <c r="V49" s="208"/>
      <c r="W49" s="206"/>
      <c r="X49" s="208"/>
      <c r="Y49" s="206"/>
      <c r="Z49" s="208"/>
      <c r="AA49" s="206"/>
      <c r="AB49" s="207"/>
    </row>
    <row r="50" spans="1:28">
      <c r="A50" s="634" t="s">
        <v>171</v>
      </c>
      <c r="B50" s="629">
        <v>511.99906601161922</v>
      </c>
      <c r="C50" s="635">
        <v>1.9695761524094326</v>
      </c>
      <c r="D50" s="629">
        <v>502.24959592560776</v>
      </c>
      <c r="E50" s="630">
        <v>1.5991796797357478</v>
      </c>
      <c r="F50" s="640">
        <v>9.7494700860113834</v>
      </c>
      <c r="G50" s="635">
        <v>2.5581682265801593</v>
      </c>
      <c r="H50" s="626"/>
      <c r="I50" s="626"/>
      <c r="J50" s="208"/>
      <c r="K50" s="206"/>
      <c r="L50" s="208"/>
      <c r="M50" s="206"/>
      <c r="N50" s="208"/>
      <c r="O50" s="206"/>
      <c r="P50" s="208"/>
      <c r="Q50" s="206"/>
      <c r="R50" s="208"/>
      <c r="S50" s="206"/>
      <c r="T50" s="208"/>
      <c r="U50" s="206"/>
      <c r="V50" s="208"/>
      <c r="W50" s="206"/>
      <c r="X50" s="208"/>
      <c r="Y50" s="206"/>
      <c r="Z50" s="208"/>
      <c r="AA50" s="206"/>
      <c r="AB50" s="207"/>
    </row>
    <row r="51" spans="1:28">
      <c r="A51" s="634" t="s">
        <v>153</v>
      </c>
      <c r="B51" s="629">
        <v>482.61197083588934</v>
      </c>
      <c r="C51" s="635">
        <v>1.9062771785481623</v>
      </c>
      <c r="D51" s="629">
        <v>483.99908862836276</v>
      </c>
      <c r="E51" s="630">
        <v>2.1973356002556357</v>
      </c>
      <c r="F51" s="640">
        <v>-1.3871177924733502</v>
      </c>
      <c r="G51" s="635">
        <v>1.9869569056320342</v>
      </c>
      <c r="H51" s="626"/>
      <c r="I51" s="626"/>
      <c r="J51" s="208"/>
      <c r="K51" s="206"/>
      <c r="L51" s="208"/>
      <c r="M51" s="206"/>
      <c r="N51" s="208"/>
      <c r="O51" s="206"/>
      <c r="P51" s="208"/>
      <c r="Q51" s="206"/>
      <c r="R51" s="208"/>
      <c r="S51" s="206"/>
      <c r="T51" s="208"/>
      <c r="U51" s="206"/>
      <c r="V51" s="208"/>
      <c r="W51" s="206"/>
      <c r="X51" s="208"/>
      <c r="Y51" s="206"/>
      <c r="Z51" s="208"/>
      <c r="AA51" s="206"/>
      <c r="AB51" s="207"/>
    </row>
    <row r="52" spans="1:28">
      <c r="A52" s="634" t="s">
        <v>158</v>
      </c>
      <c r="B52" s="629">
        <v>503.24684991200638</v>
      </c>
      <c r="C52" s="635">
        <v>3.6819313760550996</v>
      </c>
      <c r="D52" s="629">
        <v>495.64603330772235</v>
      </c>
      <c r="E52" s="630">
        <v>3.1644556382158329</v>
      </c>
      <c r="F52" s="640">
        <v>7.6008166042840406</v>
      </c>
      <c r="G52" s="635">
        <v>3.0908749459578337</v>
      </c>
      <c r="H52" s="626"/>
      <c r="I52" s="626"/>
      <c r="J52" s="208"/>
      <c r="K52" s="206"/>
      <c r="L52" s="208"/>
      <c r="M52" s="206"/>
      <c r="N52" s="208"/>
      <c r="O52" s="206"/>
      <c r="P52" s="208"/>
      <c r="Q52" s="206"/>
      <c r="R52" s="208"/>
      <c r="S52" s="206"/>
      <c r="T52" s="208"/>
      <c r="U52" s="206"/>
      <c r="V52" s="208"/>
      <c r="W52" s="206"/>
      <c r="X52" s="208"/>
      <c r="Y52" s="206"/>
      <c r="Z52" s="208"/>
      <c r="AA52" s="206"/>
      <c r="AB52" s="207"/>
    </row>
    <row r="53" spans="1:28">
      <c r="A53" s="634" t="s">
        <v>156</v>
      </c>
      <c r="B53" s="629">
        <v>495.45232652602931</v>
      </c>
      <c r="C53" s="635">
        <v>3.2944397144833069</v>
      </c>
      <c r="D53" s="629">
        <v>495.11799740083711</v>
      </c>
      <c r="E53" s="630">
        <v>3.3364153621080685</v>
      </c>
      <c r="F53" s="640">
        <v>0.33432912519220964</v>
      </c>
      <c r="G53" s="635">
        <v>2.8156518611036008</v>
      </c>
      <c r="H53" s="626"/>
      <c r="I53" s="626"/>
      <c r="J53" s="208"/>
      <c r="K53" s="206"/>
      <c r="L53" s="208"/>
      <c r="M53" s="206"/>
      <c r="N53" s="208"/>
      <c r="O53" s="206"/>
      <c r="P53" s="208"/>
      <c r="Q53" s="206"/>
      <c r="R53" s="208"/>
      <c r="S53" s="206"/>
      <c r="T53" s="208"/>
      <c r="U53" s="206"/>
      <c r="V53" s="208"/>
      <c r="W53" s="206"/>
      <c r="X53" s="208"/>
      <c r="Y53" s="206"/>
      <c r="Z53" s="208"/>
      <c r="AA53" s="206"/>
      <c r="AB53" s="207"/>
    </row>
    <row r="54" spans="1:28">
      <c r="A54" s="634" t="s">
        <v>146</v>
      </c>
      <c r="B54" s="629">
        <v>434.68823095904804</v>
      </c>
      <c r="C54" s="635">
        <v>3.5513964595643674</v>
      </c>
      <c r="D54" s="629">
        <v>414.79515962409914</v>
      </c>
      <c r="E54" s="630">
        <v>4.4405032878484034</v>
      </c>
      <c r="F54" s="640">
        <v>19.893071334948832</v>
      </c>
      <c r="G54" s="635">
        <v>4.8566447759334448</v>
      </c>
      <c r="H54" s="626"/>
      <c r="I54" s="626"/>
      <c r="J54" s="208"/>
      <c r="K54" s="206"/>
      <c r="L54" s="208"/>
      <c r="M54" s="206"/>
      <c r="N54" s="208"/>
      <c r="O54" s="206"/>
      <c r="P54" s="208"/>
      <c r="Q54" s="206"/>
      <c r="R54" s="208"/>
      <c r="S54" s="206"/>
      <c r="T54" s="208"/>
      <c r="U54" s="206"/>
      <c r="V54" s="208"/>
      <c r="W54" s="206"/>
      <c r="X54" s="208"/>
      <c r="Y54" s="206"/>
      <c r="Z54" s="208"/>
      <c r="AA54" s="206"/>
      <c r="AB54" s="207"/>
    </row>
    <row r="55" spans="1:28">
      <c r="A55" s="634" t="s">
        <v>149</v>
      </c>
      <c r="B55" s="629">
        <v>472.03511023724508</v>
      </c>
      <c r="C55" s="635">
        <v>2.5023205173949807</v>
      </c>
      <c r="D55" s="629">
        <v>464.62782661633048</v>
      </c>
      <c r="E55" s="630">
        <v>2.8645635776020164</v>
      </c>
      <c r="F55" s="640">
        <v>7.4072836209145976</v>
      </c>
      <c r="G55" s="635">
        <v>3.5689603348906127</v>
      </c>
      <c r="H55" s="626"/>
      <c r="I55" s="626"/>
      <c r="J55" s="208"/>
      <c r="K55" s="206"/>
      <c r="L55" s="208"/>
      <c r="M55" s="206"/>
      <c r="N55" s="208"/>
      <c r="O55" s="206"/>
      <c r="P55" s="208"/>
      <c r="Q55" s="206"/>
      <c r="R55" s="208"/>
      <c r="S55" s="206"/>
      <c r="T55" s="208"/>
      <c r="U55" s="206"/>
      <c r="V55" s="208"/>
      <c r="W55" s="206"/>
      <c r="X55" s="208"/>
      <c r="Y55" s="206"/>
      <c r="Z55" s="208"/>
      <c r="AA55" s="206"/>
      <c r="AB55" s="207"/>
    </row>
    <row r="56" spans="1:28">
      <c r="A56" s="634" t="s">
        <v>142</v>
      </c>
      <c r="B56" s="629">
        <v>446.52126727237123</v>
      </c>
      <c r="C56" s="635">
        <v>2.7612041364479221</v>
      </c>
      <c r="D56" s="629">
        <v>420.39637749364766</v>
      </c>
      <c r="E56" s="630">
        <v>2.1487650950685699</v>
      </c>
      <c r="F56" s="640">
        <v>26.124889778723606</v>
      </c>
      <c r="G56" s="635">
        <v>3.312835572318567</v>
      </c>
      <c r="H56" s="626"/>
      <c r="I56" s="626"/>
      <c r="J56" s="208"/>
      <c r="K56" s="206"/>
      <c r="L56" s="208"/>
      <c r="M56" s="206"/>
      <c r="N56" s="208"/>
      <c r="O56" s="206"/>
      <c r="P56" s="208"/>
      <c r="Q56" s="206"/>
      <c r="R56" s="208"/>
      <c r="S56" s="206"/>
      <c r="T56" s="208"/>
      <c r="U56" s="206"/>
      <c r="V56" s="208"/>
      <c r="W56" s="206"/>
      <c r="X56" s="208"/>
      <c r="Y56" s="206"/>
      <c r="Z56" s="208"/>
      <c r="AA56" s="206"/>
      <c r="AB56" s="207"/>
    </row>
    <row r="57" spans="1:28">
      <c r="A57" s="634" t="s">
        <v>135</v>
      </c>
      <c r="B57" s="629">
        <v>504.06610903222509</v>
      </c>
      <c r="C57" s="635">
        <v>3.2155113252711893</v>
      </c>
      <c r="D57" s="629">
        <v>505.25554226714058</v>
      </c>
      <c r="E57" s="630">
        <v>3.3230948522508896</v>
      </c>
      <c r="F57" s="640">
        <v>-1.1894332349154753</v>
      </c>
      <c r="G57" s="635">
        <v>3.7257420696316697</v>
      </c>
      <c r="H57" s="626"/>
      <c r="I57" s="626"/>
      <c r="J57" s="208"/>
      <c r="K57" s="206"/>
      <c r="L57" s="208"/>
      <c r="M57" s="206"/>
      <c r="N57" s="208"/>
      <c r="O57" s="206"/>
      <c r="P57" s="208"/>
      <c r="Q57" s="206"/>
      <c r="R57" s="208"/>
      <c r="S57" s="206"/>
      <c r="T57" s="208"/>
      <c r="U57" s="206"/>
      <c r="V57" s="208"/>
      <c r="W57" s="206"/>
      <c r="X57" s="208"/>
      <c r="Y57" s="206"/>
      <c r="Z57" s="208"/>
      <c r="AA57" s="206"/>
      <c r="AB57" s="207"/>
    </row>
    <row r="58" spans="1:28">
      <c r="A58" s="634" t="s">
        <v>176</v>
      </c>
      <c r="B58" s="629">
        <v>502.0018449351461</v>
      </c>
      <c r="C58" s="635">
        <v>3.4791273157431162</v>
      </c>
      <c r="D58" s="629">
        <v>502.7422670470329</v>
      </c>
      <c r="E58" s="630">
        <v>3.9071071237848898</v>
      </c>
      <c r="F58" s="640">
        <v>-0.74042211188680662</v>
      </c>
      <c r="G58" s="635">
        <v>3.2819653601601484</v>
      </c>
      <c r="H58" s="626"/>
      <c r="I58" s="627"/>
      <c r="J58" s="208"/>
      <c r="K58" s="206"/>
      <c r="L58" s="208"/>
      <c r="M58" s="206"/>
      <c r="N58" s="208"/>
      <c r="O58" s="206"/>
      <c r="P58" s="208"/>
      <c r="Q58" s="206"/>
      <c r="R58" s="208"/>
      <c r="S58" s="206"/>
      <c r="T58" s="208"/>
      <c r="U58" s="206"/>
      <c r="V58" s="208"/>
      <c r="W58" s="206"/>
      <c r="X58" s="208"/>
      <c r="Y58" s="206"/>
      <c r="Z58" s="208"/>
      <c r="AA58" s="206"/>
      <c r="AB58" s="207"/>
    </row>
    <row r="59" spans="1:28">
      <c r="A59" s="634" t="s">
        <v>140</v>
      </c>
      <c r="B59" s="629">
        <v>424.21061231225343</v>
      </c>
      <c r="C59" s="635">
        <v>2.7193566325792182</v>
      </c>
      <c r="D59" s="629">
        <v>427.55784512271316</v>
      </c>
      <c r="E59" s="635">
        <v>3.1546761708658111</v>
      </c>
      <c r="F59" s="640">
        <v>-3.3472328104597242</v>
      </c>
      <c r="G59" s="635">
        <v>3.1649761892985349</v>
      </c>
      <c r="H59" s="626"/>
      <c r="I59" s="627"/>
      <c r="J59" s="208"/>
      <c r="K59" s="206"/>
      <c r="L59" s="208"/>
      <c r="M59" s="206"/>
      <c r="N59" s="208"/>
      <c r="O59" s="206"/>
      <c r="P59" s="208"/>
      <c r="Q59" s="206"/>
      <c r="R59" s="208"/>
      <c r="S59" s="206"/>
      <c r="T59" s="208"/>
      <c r="U59" s="206"/>
      <c r="V59" s="208"/>
      <c r="W59" s="206"/>
      <c r="X59" s="208"/>
      <c r="Y59" s="206"/>
      <c r="Z59" s="208"/>
      <c r="AA59" s="206"/>
      <c r="AB59" s="207"/>
    </row>
    <row r="60" spans="1:28">
      <c r="A60" s="646" t="s">
        <v>81</v>
      </c>
      <c r="B60" s="631">
        <v>489.86497486478851</v>
      </c>
      <c r="C60" s="633">
        <v>0.47595492219284391</v>
      </c>
      <c r="D60" s="631">
        <v>487.50721129017131</v>
      </c>
      <c r="E60" s="632">
        <v>0.50338116103077313</v>
      </c>
      <c r="F60" s="645">
        <v>2.357763574617139</v>
      </c>
      <c r="G60" s="633">
        <v>0.55223918799508054</v>
      </c>
      <c r="H60" s="626"/>
      <c r="I60" s="626"/>
      <c r="J60" s="208"/>
      <c r="K60" s="206"/>
      <c r="L60" s="208"/>
      <c r="M60" s="206"/>
      <c r="N60" s="208"/>
      <c r="O60" s="206"/>
      <c r="P60" s="208"/>
      <c r="Q60" s="206"/>
      <c r="R60" s="208"/>
      <c r="S60" s="206"/>
      <c r="T60" s="208"/>
      <c r="U60" s="206"/>
      <c r="V60" s="208"/>
      <c r="W60" s="206"/>
      <c r="X60" s="208"/>
      <c r="Y60" s="206"/>
      <c r="Z60" s="208"/>
      <c r="AA60" s="206"/>
      <c r="AB60" s="207"/>
    </row>
    <row r="61" spans="1:28">
      <c r="A61" s="7"/>
      <c r="B61" s="7"/>
      <c r="C61" s="7"/>
      <c r="D61" s="7"/>
      <c r="E61" s="7"/>
      <c r="F61" s="7"/>
      <c r="G61" s="7"/>
      <c r="H61" s="16"/>
      <c r="I61" s="16"/>
      <c r="J61" s="7"/>
      <c r="K61" s="7"/>
      <c r="L61" s="7"/>
      <c r="M61" s="7"/>
      <c r="N61" s="7"/>
    </row>
  </sheetData>
  <sortState ref="A8:G60">
    <sortCondition ref="A8:A60"/>
  </sortState>
  <mergeCells count="4">
    <mergeCell ref="A4:A6"/>
    <mergeCell ref="F4:G5"/>
    <mergeCell ref="B4:C5"/>
    <mergeCell ref="D4:E5"/>
  </mergeCells>
  <conditionalFormatting sqref="P7:P11 R7:R11 V7:V11 X7:X11 Z7:Z11 AB7:AB11 AB13:AB60 Z13:Z60 X13:X60 V13:V60 R13:R60 P13:P60 F13:F60">
    <cfRule type="expression" dxfId="9" priority="6">
      <formula>ABS(F7/G7)&gt;1.96</formula>
    </cfRule>
  </conditionalFormatting>
  <conditionalFormatting sqref="F7:F11">
    <cfRule type="expression" dxfId="8" priority="5">
      <formula>ABS(F7/G7)&gt;1.96</formula>
    </cfRule>
  </conditionalFormatting>
  <conditionalFormatting sqref="A7:A60">
    <cfRule type="duplicateValues" dxfId="7" priority="2"/>
  </conditionalFormatting>
  <hyperlinks>
    <hyperlink ref="A2" location="TOC!A1" tooltip=" " display="Back to TOC"/>
  </hyperlinks>
  <pageMargins left="0.7" right="0.7" top="0.75" bottom="0.75" header="0.3" footer="0.3"/>
  <pageSetup paperSize="9" orientation="portrait"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3"/>
  <dimension ref="A1:AC11"/>
  <sheetViews>
    <sheetView workbookViewId="0">
      <selection activeCell="I21" sqref="I21"/>
    </sheetView>
  </sheetViews>
  <sheetFormatPr defaultRowHeight="15"/>
  <cols>
    <col min="1" max="1" width="14.42578125" customWidth="1"/>
    <col min="2" max="2" width="10.28515625" customWidth="1"/>
    <col min="3" max="22" width="5.42578125" customWidth="1"/>
    <col min="23" max="24" width="10.7109375" customWidth="1"/>
    <col min="25" max="25" width="7" customWidth="1"/>
    <col min="26" max="26" width="20.140625" customWidth="1"/>
  </cols>
  <sheetData>
    <row r="1" spans="1:29">
      <c r="A1" s="3" t="s">
        <v>324</v>
      </c>
      <c r="B1" s="3" t="s">
        <v>382</v>
      </c>
      <c r="C1" s="3"/>
      <c r="D1" s="3"/>
    </row>
    <row r="2" spans="1:29">
      <c r="A2" s="1178" t="s">
        <v>311</v>
      </c>
      <c r="B2" s="3"/>
      <c r="C2" s="3"/>
      <c r="D2" s="3"/>
    </row>
    <row r="4" spans="1:29" s="19" customFormat="1" ht="48" customHeight="1">
      <c r="A4" s="1352"/>
      <c r="B4" s="1294" t="s">
        <v>25</v>
      </c>
      <c r="C4" s="1351" t="s">
        <v>118</v>
      </c>
      <c r="D4" s="1314"/>
      <c r="E4" s="1351" t="s">
        <v>116</v>
      </c>
      <c r="F4" s="1314"/>
      <c r="G4" s="1309" t="s">
        <v>117</v>
      </c>
      <c r="H4" s="1309"/>
      <c r="I4" s="1351" t="s">
        <v>65</v>
      </c>
      <c r="J4" s="1314"/>
      <c r="K4" s="1309" t="s">
        <v>66</v>
      </c>
      <c r="L4" s="1309"/>
      <c r="M4" s="1351" t="s">
        <v>67</v>
      </c>
      <c r="N4" s="1314"/>
      <c r="O4" s="1309" t="s">
        <v>68</v>
      </c>
      <c r="P4" s="1309"/>
      <c r="Q4" s="1351" t="s">
        <v>69</v>
      </c>
      <c r="R4" s="1309"/>
      <c r="S4" s="1313" t="s">
        <v>13</v>
      </c>
      <c r="T4" s="1314"/>
      <c r="U4" s="1297" t="s">
        <v>16</v>
      </c>
      <c r="V4" s="1309"/>
      <c r="W4" s="1313" t="s">
        <v>72</v>
      </c>
      <c r="X4" s="1314"/>
      <c r="Z4" s="74"/>
      <c r="AA4" s="75"/>
      <c r="AB4" s="75"/>
      <c r="AC4" s="75"/>
    </row>
    <row r="5" spans="1:29" ht="15.75" customHeight="1">
      <c r="A5" s="1353"/>
      <c r="B5" s="1354"/>
      <c r="C5" s="10" t="s">
        <v>14</v>
      </c>
      <c r="D5" s="753" t="s">
        <v>15</v>
      </c>
      <c r="E5" s="10" t="s">
        <v>14</v>
      </c>
      <c r="F5" s="753" t="s">
        <v>15</v>
      </c>
      <c r="G5" s="1184" t="s">
        <v>14</v>
      </c>
      <c r="H5" s="1184" t="s">
        <v>15</v>
      </c>
      <c r="I5" s="10" t="s">
        <v>14</v>
      </c>
      <c r="J5" s="753" t="s">
        <v>15</v>
      </c>
      <c r="K5" s="1184" t="s">
        <v>14</v>
      </c>
      <c r="L5" s="1184" t="s">
        <v>15</v>
      </c>
      <c r="M5" s="10" t="s">
        <v>14</v>
      </c>
      <c r="N5" s="753" t="s">
        <v>15</v>
      </c>
      <c r="O5" s="1184" t="s">
        <v>14</v>
      </c>
      <c r="P5" s="1184" t="s">
        <v>15</v>
      </c>
      <c r="Q5" s="10" t="s">
        <v>14</v>
      </c>
      <c r="R5" s="1185" t="s">
        <v>15</v>
      </c>
      <c r="S5" s="1186" t="s">
        <v>14</v>
      </c>
      <c r="T5" s="753" t="s">
        <v>15</v>
      </c>
      <c r="U5" s="1187" t="s">
        <v>14</v>
      </c>
      <c r="V5" s="1184" t="s">
        <v>15</v>
      </c>
      <c r="W5" s="1186" t="s">
        <v>14</v>
      </c>
      <c r="X5" s="753" t="s">
        <v>15</v>
      </c>
      <c r="Z5" s="64"/>
      <c r="AA5" s="65"/>
      <c r="AB5" s="65"/>
      <c r="AC5" s="65"/>
    </row>
    <row r="6" spans="1:29">
      <c r="A6" s="1355" t="s">
        <v>52</v>
      </c>
      <c r="B6" s="46" t="s">
        <v>23</v>
      </c>
      <c r="C6" s="647">
        <v>0.61331679787047366</v>
      </c>
      <c r="D6" s="648">
        <v>0.14402026635568205</v>
      </c>
      <c r="E6" s="647">
        <v>3.8111527742414499</v>
      </c>
      <c r="F6" s="649">
        <v>0.40285785694865905</v>
      </c>
      <c r="G6" s="647">
        <v>13.631995085445343</v>
      </c>
      <c r="H6" s="648">
        <v>0.62388037590741963</v>
      </c>
      <c r="I6" s="647">
        <v>23.889263159598418</v>
      </c>
      <c r="J6" s="648">
        <v>0.74834748894275405</v>
      </c>
      <c r="K6" s="647">
        <v>28.412084957544256</v>
      </c>
      <c r="L6" s="648">
        <v>0.89562388939557458</v>
      </c>
      <c r="M6" s="647">
        <v>21.206274298021391</v>
      </c>
      <c r="N6" s="648">
        <v>0.8014012904745742</v>
      </c>
      <c r="O6" s="647">
        <v>7.2488883667339881</v>
      </c>
      <c r="P6" s="648">
        <v>0.52347398450654636</v>
      </c>
      <c r="Q6" s="647">
        <v>1.1870245605446761</v>
      </c>
      <c r="R6" s="659">
        <v>0.24959101598731745</v>
      </c>
      <c r="S6" s="660">
        <v>18.056464657557211</v>
      </c>
      <c r="T6" s="664">
        <v>0.75403071461152593</v>
      </c>
      <c r="U6" s="647">
        <v>8.4359129272786344</v>
      </c>
      <c r="V6" s="659">
        <v>0.64943860433743439</v>
      </c>
      <c r="W6" s="660">
        <v>58.054272182844286</v>
      </c>
      <c r="X6" s="661">
        <v>0.92474167443217814</v>
      </c>
      <c r="Z6" s="66"/>
      <c r="AA6" s="68"/>
      <c r="AB6" s="68"/>
      <c r="AC6" s="68"/>
    </row>
    <row r="7" spans="1:29">
      <c r="A7" s="1356"/>
      <c r="B7" s="157" t="s">
        <v>24</v>
      </c>
      <c r="C7" s="650">
        <v>0.67495010046865822</v>
      </c>
      <c r="D7" s="651">
        <v>0.16565452926664398</v>
      </c>
      <c r="E7" s="650">
        <v>5.1019781206185444</v>
      </c>
      <c r="F7" s="652">
        <v>0.52026059316995876</v>
      </c>
      <c r="G7" s="650">
        <v>13.860521149976197</v>
      </c>
      <c r="H7" s="651">
        <v>0.70622909295915293</v>
      </c>
      <c r="I7" s="650">
        <v>22.143959782803751</v>
      </c>
      <c r="J7" s="651">
        <v>0.80128413571325285</v>
      </c>
      <c r="K7" s="650">
        <v>26.605105169720844</v>
      </c>
      <c r="L7" s="651">
        <v>0.75192105869394155</v>
      </c>
      <c r="M7" s="650">
        <v>21.12098126197656</v>
      </c>
      <c r="N7" s="651">
        <v>0.73938875783847258</v>
      </c>
      <c r="O7" s="650">
        <v>8.5780574161599699</v>
      </c>
      <c r="P7" s="651">
        <v>0.56484634601008943</v>
      </c>
      <c r="Q7" s="650">
        <v>1.9144469982754113</v>
      </c>
      <c r="R7" s="651">
        <v>0.28747973120779546</v>
      </c>
      <c r="S7" s="662">
        <v>19.637449371063429</v>
      </c>
      <c r="T7" s="653">
        <v>0.80586536048987001</v>
      </c>
      <c r="U7" s="650">
        <v>10.492504414435404</v>
      </c>
      <c r="V7" s="651">
        <v>0.68947138169527311</v>
      </c>
      <c r="W7" s="662">
        <v>58.218590846132749</v>
      </c>
      <c r="X7" s="654">
        <v>0.96264454180080516</v>
      </c>
      <c r="Z7" s="66"/>
      <c r="AA7" s="68"/>
      <c r="AB7" s="68"/>
      <c r="AC7" s="68"/>
    </row>
    <row r="8" spans="1:29">
      <c r="A8" s="1349" t="s">
        <v>81</v>
      </c>
      <c r="B8" s="760" t="s">
        <v>23</v>
      </c>
      <c r="C8" s="813">
        <v>0.60979792236152452</v>
      </c>
      <c r="D8" s="814">
        <v>3.7133831873667603E-2</v>
      </c>
      <c r="E8" s="813">
        <v>4.6664636747409682</v>
      </c>
      <c r="F8" s="815">
        <v>0.100446355677189</v>
      </c>
      <c r="G8" s="813">
        <v>15.48985886018135</v>
      </c>
      <c r="H8" s="814">
        <v>0.16545985267969371</v>
      </c>
      <c r="I8" s="813">
        <v>26.227563997400349</v>
      </c>
      <c r="J8" s="814">
        <v>0.1908169746628216</v>
      </c>
      <c r="K8" s="813">
        <v>28.587037681594339</v>
      </c>
      <c r="L8" s="814">
        <v>0.19948971432460921</v>
      </c>
      <c r="M8" s="813">
        <v>18.255890431665041</v>
      </c>
      <c r="N8" s="814">
        <v>0.17308372030815089</v>
      </c>
      <c r="O8" s="813">
        <v>5.4947100032909164</v>
      </c>
      <c r="P8" s="814">
        <v>0.1029237868509536</v>
      </c>
      <c r="Q8" s="813">
        <v>0.66867742876551306</v>
      </c>
      <c r="R8" s="814">
        <v>3.6157695022082798E-2</v>
      </c>
      <c r="S8" s="660">
        <v>20.771275716254149</v>
      </c>
      <c r="T8" s="816">
        <v>0.1948625218326267</v>
      </c>
      <c r="U8" s="813">
        <v>6.199227657054613</v>
      </c>
      <c r="V8" s="814">
        <v>0.1111187113326685</v>
      </c>
      <c r="W8" s="660">
        <v>53.006315545315807</v>
      </c>
      <c r="X8" s="817" t="s">
        <v>281</v>
      </c>
      <c r="Z8" s="66"/>
      <c r="AA8" s="68"/>
      <c r="AB8" s="68"/>
      <c r="AC8" s="68"/>
    </row>
    <row r="9" spans="1:29">
      <c r="A9" s="1350"/>
      <c r="B9" s="243" t="s">
        <v>24</v>
      </c>
      <c r="C9" s="656">
        <v>0.81469652131762493</v>
      </c>
      <c r="D9" s="657">
        <v>4.4618165907067901E-2</v>
      </c>
      <c r="E9" s="656">
        <v>5.7898608383377397</v>
      </c>
      <c r="F9" s="658">
        <v>0.1135686721188609</v>
      </c>
      <c r="G9" s="656">
        <v>16.55888850751256</v>
      </c>
      <c r="H9" s="657">
        <v>0.16856204578430259</v>
      </c>
      <c r="I9" s="656">
        <v>25.2942097033492</v>
      </c>
      <c r="J9" s="657">
        <v>0.18631575603791081</v>
      </c>
      <c r="K9" s="656">
        <v>26.23631434096588</v>
      </c>
      <c r="L9" s="657">
        <v>0.1864083998716117</v>
      </c>
      <c r="M9" s="656">
        <v>17.976315582472601</v>
      </c>
      <c r="N9" s="657">
        <v>0.1619328583060308</v>
      </c>
      <c r="O9" s="656">
        <v>6.3705343812270741</v>
      </c>
      <c r="P9" s="657">
        <v>0.1104450691194184</v>
      </c>
      <c r="Q9" s="656">
        <v>0.95918012481732473</v>
      </c>
      <c r="R9" s="657">
        <v>4.3726810541019297E-2</v>
      </c>
      <c r="S9" s="663">
        <f>C9+E9+G9</f>
        <v>23.163445867167923</v>
      </c>
      <c r="T9" s="665">
        <v>0.20822710236208941</v>
      </c>
      <c r="U9" s="656">
        <v>7.320113001607063</v>
      </c>
      <c r="V9" s="657">
        <v>0.12223883752022049</v>
      </c>
      <c r="W9" s="663">
        <v>51.542344429482881</v>
      </c>
      <c r="X9" s="481" t="s">
        <v>281</v>
      </c>
    </row>
    <row r="10" spans="1:29" ht="9.75" customHeight="1">
      <c r="G10" s="145"/>
      <c r="H10" s="155"/>
      <c r="I10" s="154"/>
      <c r="J10" s="155"/>
      <c r="K10" s="154"/>
      <c r="L10" s="155"/>
      <c r="M10" s="154"/>
      <c r="N10" s="155"/>
      <c r="O10" s="154"/>
      <c r="P10" s="155"/>
      <c r="Q10" s="154"/>
      <c r="R10" s="155"/>
      <c r="S10" s="155"/>
      <c r="T10" s="154"/>
      <c r="U10" s="155"/>
      <c r="V10" s="156"/>
    </row>
    <row r="11" spans="1:29">
      <c r="A11" s="260" t="s">
        <v>284</v>
      </c>
    </row>
  </sheetData>
  <mergeCells count="15">
    <mergeCell ref="A8:A9"/>
    <mergeCell ref="C4:D4"/>
    <mergeCell ref="W4:X4"/>
    <mergeCell ref="M4:N4"/>
    <mergeCell ref="O4:P4"/>
    <mergeCell ref="Q4:R4"/>
    <mergeCell ref="S4:T4"/>
    <mergeCell ref="U4:V4"/>
    <mergeCell ref="K4:L4"/>
    <mergeCell ref="E4:F4"/>
    <mergeCell ref="G4:H4"/>
    <mergeCell ref="A4:A5"/>
    <mergeCell ref="B4:B5"/>
    <mergeCell ref="A6:A7"/>
    <mergeCell ref="I4:J4"/>
  </mergeCells>
  <hyperlinks>
    <hyperlink ref="A2" location="TOC!A1" tooltip=" " display="Back to TOC"/>
  </hyperlinks>
  <pageMargins left="0.7" right="0.7" top="0.75" bottom="0.75" header="0.3" footer="0.3"/>
  <pageSetup paperSize="9" orientation="portrait"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4"/>
  <dimension ref="A1:BJ59"/>
  <sheetViews>
    <sheetView workbookViewId="0">
      <selection activeCell="B1" sqref="B1"/>
    </sheetView>
  </sheetViews>
  <sheetFormatPr defaultRowHeight="15"/>
  <cols>
    <col min="1" max="1" width="21.42578125" customWidth="1"/>
    <col min="2" max="10" width="7.42578125" customWidth="1"/>
    <col min="11" max="11" width="5.85546875" customWidth="1"/>
    <col min="12" max="13" width="7.42578125" customWidth="1"/>
    <col min="14" max="14" width="6.28515625" customWidth="1"/>
    <col min="15" max="15" width="7.42578125" customWidth="1"/>
  </cols>
  <sheetData>
    <row r="1" spans="1:16">
      <c r="A1" s="3" t="s">
        <v>325</v>
      </c>
      <c r="B1" s="677" t="s">
        <v>122</v>
      </c>
      <c r="C1" s="677"/>
      <c r="D1" s="677"/>
      <c r="E1" s="677"/>
      <c r="F1" s="677"/>
      <c r="G1" s="677"/>
      <c r="H1" s="677"/>
      <c r="I1" s="677"/>
      <c r="J1" s="677"/>
      <c r="K1" s="677"/>
      <c r="L1" s="677"/>
      <c r="M1" s="677"/>
      <c r="N1" s="677"/>
      <c r="O1" s="677"/>
      <c r="P1" s="677"/>
    </row>
    <row r="2" spans="1:16">
      <c r="A2" s="1178" t="s">
        <v>311</v>
      </c>
      <c r="N2" s="250"/>
      <c r="O2" s="250"/>
    </row>
    <row r="3" spans="1:16" ht="19.5" customHeight="1">
      <c r="A3" s="7"/>
      <c r="B3" s="7"/>
      <c r="C3" s="7"/>
      <c r="D3" s="7"/>
      <c r="E3" s="7"/>
      <c r="F3" s="7"/>
      <c r="G3" s="7"/>
      <c r="H3" s="7"/>
      <c r="I3" s="7"/>
      <c r="J3" s="7"/>
      <c r="K3" s="7"/>
      <c r="L3" s="7"/>
      <c r="M3" s="7"/>
      <c r="N3" s="7"/>
      <c r="O3" s="7"/>
      <c r="P3" s="7"/>
    </row>
    <row r="4" spans="1:16" ht="33.75" customHeight="1">
      <c r="A4" s="1263" t="s">
        <v>63</v>
      </c>
      <c r="B4" s="1363" t="s">
        <v>11</v>
      </c>
      <c r="C4" s="1265"/>
      <c r="D4" s="1265"/>
      <c r="E4" s="1262"/>
      <c r="F4" s="1363" t="s">
        <v>12</v>
      </c>
      <c r="G4" s="1265"/>
      <c r="H4" s="1265"/>
      <c r="I4" s="1262"/>
      <c r="J4" s="1364" t="s">
        <v>293</v>
      </c>
      <c r="K4" s="1365"/>
      <c r="L4" s="1365"/>
      <c r="M4" s="1365"/>
      <c r="N4" s="1365"/>
      <c r="O4" s="1366"/>
      <c r="P4" s="7"/>
    </row>
    <row r="5" spans="1:16">
      <c r="A5" s="1357"/>
      <c r="B5" s="1360" t="s">
        <v>23</v>
      </c>
      <c r="C5" s="1361"/>
      <c r="D5" s="1361" t="s">
        <v>24</v>
      </c>
      <c r="E5" s="1362"/>
      <c r="F5" s="1360" t="s">
        <v>23</v>
      </c>
      <c r="G5" s="1361"/>
      <c r="H5" s="1361" t="s">
        <v>24</v>
      </c>
      <c r="I5" s="1362"/>
      <c r="J5" s="1367" t="s">
        <v>23</v>
      </c>
      <c r="K5" s="1368"/>
      <c r="L5" s="1369"/>
      <c r="M5" s="1367" t="s">
        <v>24</v>
      </c>
      <c r="N5" s="1368"/>
      <c r="O5" s="1369"/>
      <c r="P5" s="7"/>
    </row>
    <row r="6" spans="1:16" ht="25.5" customHeight="1">
      <c r="A6" s="1264"/>
      <c r="B6" s="727" t="s">
        <v>48</v>
      </c>
      <c r="C6" s="728" t="s">
        <v>15</v>
      </c>
      <c r="D6" s="729" t="s">
        <v>48</v>
      </c>
      <c r="E6" s="730" t="s">
        <v>15</v>
      </c>
      <c r="F6" s="731" t="s">
        <v>48</v>
      </c>
      <c r="G6" s="732" t="s">
        <v>15</v>
      </c>
      <c r="H6" s="729" t="s">
        <v>48</v>
      </c>
      <c r="I6" s="730" t="s">
        <v>15</v>
      </c>
      <c r="J6" s="1358" t="s">
        <v>70</v>
      </c>
      <c r="K6" s="1359"/>
      <c r="L6" s="733" t="s">
        <v>15</v>
      </c>
      <c r="M6" s="1358" t="s">
        <v>70</v>
      </c>
      <c r="N6" s="1359"/>
      <c r="O6" s="733" t="s">
        <v>15</v>
      </c>
      <c r="P6" s="7"/>
    </row>
    <row r="7" spans="1:16" s="1" customFormat="1">
      <c r="A7" s="669" t="s">
        <v>52</v>
      </c>
      <c r="B7" s="374">
        <v>508.92164715104246</v>
      </c>
      <c r="C7" s="376">
        <v>1.7157238212955297</v>
      </c>
      <c r="D7" s="396">
        <v>511.0492576799279</v>
      </c>
      <c r="E7" s="681">
        <v>2.1182473506851922</v>
      </c>
      <c r="F7" s="680">
        <v>502.16847022920405</v>
      </c>
      <c r="G7" s="397">
        <v>2.0122909116929391</v>
      </c>
      <c r="H7" s="396">
        <v>503.73477056932353</v>
      </c>
      <c r="I7" s="681">
        <v>2.3785915710837844</v>
      </c>
      <c r="J7" s="374">
        <v>-6.7531766891479492</v>
      </c>
      <c r="K7" s="379" t="s">
        <v>46</v>
      </c>
      <c r="L7" s="378">
        <v>3.0451803207397461</v>
      </c>
      <c r="M7" s="374">
        <v>-7.3144869804382324</v>
      </c>
      <c r="N7" s="379" t="s">
        <v>46</v>
      </c>
      <c r="O7" s="378">
        <v>3.5248787403106689</v>
      </c>
      <c r="P7" s="44"/>
    </row>
    <row r="8" spans="1:16">
      <c r="A8" s="669" t="s">
        <v>164</v>
      </c>
      <c r="B8" s="151">
        <v>485.52675374697378</v>
      </c>
      <c r="C8" s="25">
        <v>3.1481270600720253</v>
      </c>
      <c r="D8" s="15">
        <v>504.37119819874073</v>
      </c>
      <c r="E8" s="670">
        <v>3.56945044949541</v>
      </c>
      <c r="F8" s="151">
        <v>488.62886289391236</v>
      </c>
      <c r="G8" s="25">
        <v>3.6047305961801936</v>
      </c>
      <c r="H8" s="15">
        <v>490.89782535267534</v>
      </c>
      <c r="I8" s="670">
        <v>3.8399514823162462</v>
      </c>
      <c r="J8" s="151">
        <v>3.1021091938018799</v>
      </c>
      <c r="K8" s="16"/>
      <c r="L8" s="670">
        <v>5.0184545516967773</v>
      </c>
      <c r="M8" s="151">
        <v>-13.473372459411621</v>
      </c>
      <c r="N8" s="250" t="s">
        <v>46</v>
      </c>
      <c r="O8" s="670">
        <v>5.4558506011962891</v>
      </c>
      <c r="P8" s="7"/>
    </row>
    <row r="9" spans="1:16">
      <c r="A9" s="669" t="s">
        <v>150</v>
      </c>
      <c r="B9" s="151">
        <v>496.03186714187217</v>
      </c>
      <c r="C9" s="25">
        <v>2.7300950578631022</v>
      </c>
      <c r="D9" s="15">
        <v>507.78047660559872</v>
      </c>
      <c r="E9" s="670">
        <v>3.0681455149687</v>
      </c>
      <c r="F9" s="151">
        <v>496.37047898434543</v>
      </c>
      <c r="G9" s="25">
        <v>2.7216227922047906</v>
      </c>
      <c r="H9" s="15">
        <v>501.19085976743395</v>
      </c>
      <c r="I9" s="670">
        <v>2.6124562522777977</v>
      </c>
      <c r="J9" s="151">
        <v>0.33861184120178223</v>
      </c>
      <c r="K9" s="16"/>
      <c r="L9" s="670">
        <v>4.1401386260986328</v>
      </c>
      <c r="M9" s="151">
        <v>-6.5896167755126953</v>
      </c>
      <c r="N9" s="16"/>
      <c r="O9" s="670">
        <v>4.3033180236816406</v>
      </c>
      <c r="P9" s="7"/>
    </row>
    <row r="10" spans="1:16" s="1" customFormat="1">
      <c r="A10" s="669" t="s">
        <v>160</v>
      </c>
      <c r="B10" s="374">
        <v>453.90109914664612</v>
      </c>
      <c r="C10" s="376">
        <v>4.3674062338408346</v>
      </c>
      <c r="D10" s="111">
        <v>438.49662791608728</v>
      </c>
      <c r="E10" s="378">
        <v>5.2939391145343144</v>
      </c>
      <c r="F10" s="374">
        <v>432.16817261831795</v>
      </c>
      <c r="G10" s="376">
        <v>3.8005835377671398</v>
      </c>
      <c r="H10" s="111">
        <v>416.91958935490351</v>
      </c>
      <c r="I10" s="378">
        <v>4.5056603378509239</v>
      </c>
      <c r="J10" s="374">
        <v>-21.732927322387695</v>
      </c>
      <c r="K10" s="379" t="s">
        <v>46</v>
      </c>
      <c r="L10" s="378">
        <v>5.9832077026367188</v>
      </c>
      <c r="M10" s="374">
        <v>-21.577037811279297</v>
      </c>
      <c r="N10" s="379" t="s">
        <v>46</v>
      </c>
      <c r="O10" s="378">
        <v>7.1138501167297363</v>
      </c>
      <c r="P10" s="44"/>
    </row>
    <row r="11" spans="1:16" s="1" customFormat="1">
      <c r="A11" s="669" t="s">
        <v>179</v>
      </c>
      <c r="B11" s="374">
        <v>527.15618464941986</v>
      </c>
      <c r="C11" s="376">
        <v>2.2524538867653954</v>
      </c>
      <c r="D11" s="111">
        <v>528.25476594331747</v>
      </c>
      <c r="E11" s="378">
        <v>2.5239450578708817</v>
      </c>
      <c r="F11" s="374">
        <v>519.55936235978686</v>
      </c>
      <c r="G11" s="376">
        <v>2.472418409220547</v>
      </c>
      <c r="H11" s="111">
        <v>516.46047292565106</v>
      </c>
      <c r="I11" s="378">
        <v>2.6937748481994426</v>
      </c>
      <c r="J11" s="374">
        <v>-7.5968222618103027</v>
      </c>
      <c r="K11" s="379" t="s">
        <v>46</v>
      </c>
      <c r="L11" s="378">
        <v>3.6696732044219971</v>
      </c>
      <c r="M11" s="374">
        <v>-11.794293403625488</v>
      </c>
      <c r="N11" s="379" t="s">
        <v>46</v>
      </c>
      <c r="O11" s="378">
        <v>3.9883356094360352</v>
      </c>
      <c r="P11" s="44"/>
    </row>
    <row r="12" spans="1:16">
      <c r="A12" s="669" t="s">
        <v>184</v>
      </c>
      <c r="B12" s="151">
        <v>439.61740396780863</v>
      </c>
      <c r="C12" s="25">
        <v>2.6732849799639196</v>
      </c>
      <c r="D12" s="15">
        <v>454.21861772605916</v>
      </c>
      <c r="E12" s="670">
        <v>3.0982450700490496</v>
      </c>
      <c r="F12" s="151">
        <v>441.81122579413926</v>
      </c>
      <c r="G12" s="25">
        <v>2.6359586789769218</v>
      </c>
      <c r="H12" s="15">
        <v>445.30958560851326</v>
      </c>
      <c r="I12" s="670">
        <v>3.1630264322040222</v>
      </c>
      <c r="J12" s="151">
        <v>2.193821907043457</v>
      </c>
      <c r="K12" s="16"/>
      <c r="L12" s="670">
        <v>4.0465826988220215</v>
      </c>
      <c r="M12" s="151">
        <v>-8.909031867980957</v>
      </c>
      <c r="N12" s="16"/>
      <c r="O12" s="670">
        <v>4.6780295372009277</v>
      </c>
      <c r="P12" s="7"/>
    </row>
    <row r="13" spans="1:16" s="1" customFormat="1">
      <c r="A13" s="669" t="s">
        <v>139</v>
      </c>
      <c r="B13" s="374">
        <v>530.08204169119392</v>
      </c>
      <c r="C13" s="376">
        <v>3.8071002371081435</v>
      </c>
      <c r="D13" s="111">
        <v>534.56309230603267</v>
      </c>
      <c r="E13" s="378">
        <v>4.0756789083862772</v>
      </c>
      <c r="F13" s="374">
        <v>515.17149996830574</v>
      </c>
      <c r="G13" s="376">
        <v>4.0554741728867238</v>
      </c>
      <c r="H13" s="111">
        <v>516.31959281618435</v>
      </c>
      <c r="I13" s="378">
        <v>4.1486878731913022</v>
      </c>
      <c r="J13" s="374">
        <v>-14.910541534423828</v>
      </c>
      <c r="K13" s="379" t="s">
        <v>46</v>
      </c>
      <c r="L13" s="378">
        <v>5.7637648582458496</v>
      </c>
      <c r="M13" s="374">
        <v>-18.243499755859375</v>
      </c>
      <c r="N13" s="379" t="s">
        <v>46</v>
      </c>
      <c r="O13" s="378">
        <v>6.0085663795471191</v>
      </c>
      <c r="P13" s="44"/>
    </row>
    <row r="14" spans="1:16">
      <c r="A14" s="669" t="s">
        <v>167</v>
      </c>
      <c r="B14" s="151">
        <v>472.58634627749893</v>
      </c>
      <c r="C14" s="25">
        <v>2.7953298474061219</v>
      </c>
      <c r="D14" s="15">
        <v>478.41732517537451</v>
      </c>
      <c r="E14" s="670">
        <v>3.2372845537956327</v>
      </c>
      <c r="F14" s="151">
        <v>474.32352997129715</v>
      </c>
      <c r="G14" s="25">
        <v>3.3607862019832608</v>
      </c>
      <c r="H14" s="15">
        <v>470.37560499612312</v>
      </c>
      <c r="I14" s="670">
        <v>3.4916478703198561</v>
      </c>
      <c r="J14" s="151">
        <v>1.737183690071106</v>
      </c>
      <c r="K14" s="16"/>
      <c r="L14" s="670">
        <v>4.6248083114624023</v>
      </c>
      <c r="M14" s="151">
        <v>-8.0417203903198242</v>
      </c>
      <c r="N14" s="16"/>
      <c r="O14" s="670">
        <v>4.9951691627502441</v>
      </c>
      <c r="P14" s="7"/>
    </row>
    <row r="15" spans="1:16">
      <c r="A15" s="669" t="s">
        <v>232</v>
      </c>
      <c r="B15" s="151">
        <v>440.94818468230528</v>
      </c>
      <c r="C15" s="25">
        <v>1.909605938112021</v>
      </c>
      <c r="D15" s="15">
        <v>424.1478174707936</v>
      </c>
      <c r="E15" s="670">
        <v>1.7188011352225188</v>
      </c>
      <c r="F15" s="151">
        <v>449.78688767895977</v>
      </c>
      <c r="G15" s="25">
        <v>1.8681852740747176</v>
      </c>
      <c r="H15" s="15">
        <v>428.63575235603759</v>
      </c>
      <c r="I15" s="670">
        <v>2.1247822898020492</v>
      </c>
      <c r="J15" s="151">
        <v>8.8387031555175781</v>
      </c>
      <c r="K15" s="250" t="s">
        <v>47</v>
      </c>
      <c r="L15" s="670">
        <v>3.0686821937561035</v>
      </c>
      <c r="M15" s="151">
        <v>4.4879350662231445</v>
      </c>
      <c r="N15" s="16"/>
      <c r="O15" s="670">
        <v>3.1223511695861816</v>
      </c>
      <c r="P15" s="7"/>
    </row>
    <row r="16" spans="1:16">
      <c r="A16" s="669" t="s">
        <v>162</v>
      </c>
      <c r="B16" s="151">
        <v>488.39827961971451</v>
      </c>
      <c r="C16" s="25">
        <v>2.4932262128665559</v>
      </c>
      <c r="D16" s="15">
        <v>497.03040298377465</v>
      </c>
      <c r="E16" s="670">
        <v>3.3044710267943946</v>
      </c>
      <c r="F16" s="151">
        <v>497.62414290384231</v>
      </c>
      <c r="G16" s="25">
        <v>3.1054704537865936</v>
      </c>
      <c r="H16" s="15">
        <v>495.99426195710458</v>
      </c>
      <c r="I16" s="670">
        <v>3.1915033189618223</v>
      </c>
      <c r="J16" s="151">
        <v>9.2258634567260742</v>
      </c>
      <c r="K16" s="250" t="s">
        <v>47</v>
      </c>
      <c r="L16" s="670">
        <v>4.2591342926025391</v>
      </c>
      <c r="M16" s="151">
        <v>-1.036141037940979</v>
      </c>
      <c r="N16" s="16"/>
      <c r="O16" s="670">
        <v>4.8358373641967773</v>
      </c>
      <c r="P16" s="7"/>
    </row>
    <row r="17" spans="1:62">
      <c r="A17" s="669" t="s">
        <v>175</v>
      </c>
      <c r="B17" s="151">
        <v>498.90270396031337</v>
      </c>
      <c r="C17" s="25">
        <v>3.1659200456533894</v>
      </c>
      <c r="D17" s="15">
        <v>504.94271326376378</v>
      </c>
      <c r="E17" s="670">
        <v>2.6149627079469235</v>
      </c>
      <c r="F17" s="151">
        <v>493.70884472492691</v>
      </c>
      <c r="G17" s="25">
        <v>2.2303552459377953</v>
      </c>
      <c r="H17" s="15">
        <v>491.56715648139948</v>
      </c>
      <c r="I17" s="670">
        <v>2.5212856346691113</v>
      </c>
      <c r="J17" s="151">
        <v>-5.1938591003417969</v>
      </c>
      <c r="K17" s="16"/>
      <c r="L17" s="670">
        <v>4.1566371917724609</v>
      </c>
      <c r="M17" s="151">
        <v>-13.375556945800781</v>
      </c>
      <c r="N17" s="250" t="s">
        <v>46</v>
      </c>
      <c r="O17" s="670">
        <v>3.9338290691375732</v>
      </c>
      <c r="P17" s="7"/>
    </row>
    <row r="18" spans="1:62">
      <c r="A18" s="669" t="s">
        <v>159</v>
      </c>
      <c r="B18" s="151">
        <v>532.52278060183392</v>
      </c>
      <c r="C18" s="25">
        <v>2.2634900628389243</v>
      </c>
      <c r="D18" s="15">
        <v>535.79859013199848</v>
      </c>
      <c r="E18" s="670">
        <v>2.7232146167428355</v>
      </c>
      <c r="F18" s="151">
        <v>532.5901308982618</v>
      </c>
      <c r="G18" s="25">
        <v>2.2651336670425954</v>
      </c>
      <c r="H18" s="15">
        <v>527.62829655693997</v>
      </c>
      <c r="I18" s="670">
        <v>2.2569880190723883</v>
      </c>
      <c r="J18" s="151">
        <v>6.7350298166275024E-2</v>
      </c>
      <c r="K18" s="16"/>
      <c r="L18" s="670">
        <v>3.5403838157653809</v>
      </c>
      <c r="M18" s="151">
        <v>-8.1702938079833984</v>
      </c>
      <c r="N18" s="250" t="s">
        <v>46</v>
      </c>
      <c r="O18" s="670">
        <v>3.8457760810852051</v>
      </c>
      <c r="P18" s="7"/>
    </row>
    <row r="19" spans="1:62">
      <c r="A19" s="669" t="s">
        <v>145</v>
      </c>
      <c r="B19" s="151">
        <v>540.51182211593641</v>
      </c>
      <c r="C19" s="25">
        <v>2.6371359295309271</v>
      </c>
      <c r="D19" s="15">
        <v>521.47967526037735</v>
      </c>
      <c r="E19" s="670">
        <v>2.7159463237805173</v>
      </c>
      <c r="F19" s="151">
        <v>534.04262371698667</v>
      </c>
      <c r="G19" s="25">
        <v>2.9259270931289838</v>
      </c>
      <c r="H19" s="15">
        <v>510.17854287423188</v>
      </c>
      <c r="I19" s="670">
        <v>2.9252871235695053</v>
      </c>
      <c r="J19" s="151">
        <v>-6.4691982269287109</v>
      </c>
      <c r="K19" s="16"/>
      <c r="L19" s="670">
        <v>4.2184872627258301</v>
      </c>
      <c r="M19" s="151">
        <v>-11.301132202148438</v>
      </c>
      <c r="N19" s="250" t="s">
        <v>46</v>
      </c>
      <c r="O19" s="670">
        <v>4.2677593231201172</v>
      </c>
      <c r="P19" s="7"/>
    </row>
    <row r="20" spans="1:62">
      <c r="A20" s="669" t="s">
        <v>180</v>
      </c>
      <c r="B20" s="151">
        <v>494.03420887063567</v>
      </c>
      <c r="C20" s="25">
        <v>2.655415522389005</v>
      </c>
      <c r="D20" s="15">
        <v>495.93528022628436</v>
      </c>
      <c r="E20" s="670">
        <v>2.7047935910354637</v>
      </c>
      <c r="F20" s="151">
        <v>493.4599702107966</v>
      </c>
      <c r="G20" s="25">
        <v>2.7577552872747626</v>
      </c>
      <c r="H20" s="15">
        <v>492.50702148499306</v>
      </c>
      <c r="I20" s="670">
        <v>2.6527025139449849</v>
      </c>
      <c r="J20" s="151">
        <v>-0.57423865795135498</v>
      </c>
      <c r="K20" s="16"/>
      <c r="L20" s="670">
        <v>4.1154036521911621</v>
      </c>
      <c r="M20" s="151">
        <v>-3.4282586574554443</v>
      </c>
      <c r="N20" s="16"/>
      <c r="O20" s="670">
        <v>4.0783376693725586</v>
      </c>
      <c r="P20" s="7"/>
    </row>
    <row r="21" spans="1:62">
      <c r="A21" s="669" t="s">
        <v>166</v>
      </c>
      <c r="B21" s="151">
        <v>503.81212039447422</v>
      </c>
      <c r="C21" s="25">
        <v>2.7714047552463548</v>
      </c>
      <c r="D21" s="15">
        <v>514.28366938578949</v>
      </c>
      <c r="E21" s="670">
        <v>3.219137511544321</v>
      </c>
      <c r="F21" s="151">
        <v>503.56580608541572</v>
      </c>
      <c r="G21" s="25">
        <v>3.3264660391759651</v>
      </c>
      <c r="H21" s="15">
        <v>502.49302088377755</v>
      </c>
      <c r="I21" s="670">
        <v>3.2155519716668923</v>
      </c>
      <c r="J21" s="151">
        <v>-0.24631430208683014</v>
      </c>
      <c r="K21" s="16"/>
      <c r="L21" s="670">
        <v>4.5854291915893555</v>
      </c>
      <c r="M21" s="151">
        <v>-11.790648460388184</v>
      </c>
      <c r="N21" s="250" t="s">
        <v>46</v>
      </c>
      <c r="O21" s="670">
        <v>4.794029712677002</v>
      </c>
      <c r="P21" s="7"/>
    </row>
    <row r="22" spans="1:62">
      <c r="A22" s="669" t="s">
        <v>138</v>
      </c>
      <c r="B22" s="151">
        <v>459.41774207130186</v>
      </c>
      <c r="C22" s="25">
        <v>3.8752065644466049</v>
      </c>
      <c r="D22" s="15">
        <v>450.59839473129477</v>
      </c>
      <c r="E22" s="670">
        <v>4.6457997897015213</v>
      </c>
      <c r="F22" s="151">
        <v>457.35981927973012</v>
      </c>
      <c r="G22" s="25">
        <v>3.2410399389314066</v>
      </c>
      <c r="H22" s="15">
        <v>446.0661888310234</v>
      </c>
      <c r="I22" s="670">
        <v>3.7897254044110276</v>
      </c>
      <c r="J22" s="151">
        <v>-2.0579228401184082</v>
      </c>
      <c r="K22" s="16"/>
      <c r="L22" s="670">
        <v>5.272728443145752</v>
      </c>
      <c r="M22" s="151">
        <v>-4.5322060585021973</v>
      </c>
      <c r="N22" s="16"/>
      <c r="O22" s="670">
        <v>6.1826834678649902</v>
      </c>
      <c r="P22" s="7"/>
    </row>
    <row r="23" spans="1:62">
      <c r="A23" s="669" t="s">
        <v>151</v>
      </c>
      <c r="B23" s="151">
        <v>523.74908136718136</v>
      </c>
      <c r="C23" s="25">
        <v>3.439158919391645</v>
      </c>
      <c r="D23" s="15">
        <v>522.81718793938001</v>
      </c>
      <c r="E23" s="670">
        <v>3.1130639778815747</v>
      </c>
      <c r="F23" s="151">
        <v>521.24798890572799</v>
      </c>
      <c r="G23" s="25">
        <v>2.7872246825849922</v>
      </c>
      <c r="H23" s="15">
        <v>512.36217187459317</v>
      </c>
      <c r="I23" s="670">
        <v>3.395402752661357</v>
      </c>
      <c r="J23" s="151">
        <v>-2.5010924339294434</v>
      </c>
      <c r="K23" s="16"/>
      <c r="L23" s="670">
        <v>4.6772360801696777</v>
      </c>
      <c r="M23" s="151">
        <v>-10.455016136169434</v>
      </c>
      <c r="N23" s="250" t="s">
        <v>46</v>
      </c>
      <c r="O23" s="670">
        <v>4.8476824760437012</v>
      </c>
      <c r="P23" s="7"/>
    </row>
    <row r="24" spans="1:62">
      <c r="A24" s="669" t="s">
        <v>181</v>
      </c>
      <c r="B24" s="151">
        <v>475.24839418145024</v>
      </c>
      <c r="C24" s="25">
        <v>2.9470857489658062</v>
      </c>
      <c r="D24" s="15">
        <v>478.24050897101279</v>
      </c>
      <c r="E24" s="670">
        <v>3.3539539537503016</v>
      </c>
      <c r="F24" s="151">
        <v>477.87995871972521</v>
      </c>
      <c r="G24" s="25">
        <v>3.0569992872074891</v>
      </c>
      <c r="H24" s="15">
        <v>484.00041544273773</v>
      </c>
      <c r="I24" s="670">
        <v>3.0910793238415231</v>
      </c>
      <c r="J24" s="151">
        <v>2.6315646171569824</v>
      </c>
      <c r="K24" s="16"/>
      <c r="L24" s="670">
        <v>4.5067348480224609</v>
      </c>
      <c r="M24" s="151">
        <v>5.7599062919616699</v>
      </c>
      <c r="N24" s="16"/>
      <c r="O24" s="670">
        <v>4.8045682907104492</v>
      </c>
      <c r="P24" s="7"/>
    </row>
    <row r="25" spans="1:62">
      <c r="A25" s="669" t="s">
        <v>161</v>
      </c>
      <c r="B25" s="151">
        <v>474.65561442279159</v>
      </c>
      <c r="C25" s="25">
        <v>2.1228047024300585</v>
      </c>
      <c r="D25" s="15">
        <v>471.71766184690307</v>
      </c>
      <c r="E25" s="670">
        <v>2.6410779576637897</v>
      </c>
      <c r="F25" s="151">
        <v>479.22605629205827</v>
      </c>
      <c r="G25" s="25">
        <v>2.7515988827964093</v>
      </c>
      <c r="H25" s="15">
        <v>470.76676464846281</v>
      </c>
      <c r="I25" s="670">
        <v>2.3001724449731724</v>
      </c>
      <c r="J25" s="151">
        <v>4.570441722869873</v>
      </c>
      <c r="K25" s="16"/>
      <c r="L25" s="670">
        <v>3.7891550064086914</v>
      </c>
      <c r="M25" s="151">
        <v>-0.950897216796875</v>
      </c>
      <c r="N25" s="16"/>
      <c r="O25" s="670">
        <v>3.8139462471008301</v>
      </c>
      <c r="P25" s="7"/>
    </row>
    <row r="26" spans="1:62">
      <c r="A26" s="669" t="s">
        <v>173</v>
      </c>
      <c r="B26" s="151">
        <v>497.17395753355277</v>
      </c>
      <c r="C26" s="25">
        <v>2.6192320366125541</v>
      </c>
      <c r="D26" s="15">
        <v>507.7026129690073</v>
      </c>
      <c r="E26" s="670">
        <v>3.1583192459615637</v>
      </c>
      <c r="F26" s="151">
        <v>496.85137888611001</v>
      </c>
      <c r="G26" s="25">
        <v>2.6079274425738994</v>
      </c>
      <c r="H26" s="15">
        <v>495.36727195974504</v>
      </c>
      <c r="I26" s="670">
        <v>2.9823675124377034</v>
      </c>
      <c r="J26" s="151">
        <v>-0.32257863879203796</v>
      </c>
      <c r="K26" s="16"/>
      <c r="L26" s="670">
        <v>3.9927136898040771</v>
      </c>
      <c r="M26" s="151">
        <v>-12.335341453552246</v>
      </c>
      <c r="N26" s="250" t="s">
        <v>46</v>
      </c>
      <c r="O26" s="670">
        <v>4.5988688468933105</v>
      </c>
      <c r="P26" s="7"/>
    </row>
    <row r="27" spans="1:62">
      <c r="A27" s="669" t="s">
        <v>170</v>
      </c>
      <c r="B27" s="151">
        <v>464.44767148886677</v>
      </c>
      <c r="C27" s="25">
        <v>4.0877175458654849</v>
      </c>
      <c r="D27" s="15">
        <v>468.74321202409732</v>
      </c>
      <c r="E27" s="670">
        <v>4.6852237041749714</v>
      </c>
      <c r="F27" s="151">
        <v>471.3315842899342</v>
      </c>
      <c r="G27" s="25">
        <v>3.5387466985539642</v>
      </c>
      <c r="H27" s="15">
        <v>452.03500399507016</v>
      </c>
      <c r="I27" s="670">
        <v>5.3257678924849117</v>
      </c>
      <c r="J27" s="151">
        <v>6.8839125633239746</v>
      </c>
      <c r="K27" s="16"/>
      <c r="L27" s="670">
        <v>5.6135783195495605</v>
      </c>
      <c r="M27" s="151">
        <v>-16.708208084106445</v>
      </c>
      <c r="N27" s="250" t="s">
        <v>46</v>
      </c>
      <c r="O27" s="670">
        <v>7.2522563934326172</v>
      </c>
      <c r="P27" s="7"/>
    </row>
    <row r="28" spans="1:62">
      <c r="A28" s="669" t="s">
        <v>169</v>
      </c>
      <c r="B28" s="151">
        <v>472.11897263486901</v>
      </c>
      <c r="C28" s="25">
        <v>3.555705195548986</v>
      </c>
      <c r="D28" s="15">
        <v>489.08379864403508</v>
      </c>
      <c r="E28" s="670">
        <v>3.1323703646562482</v>
      </c>
      <c r="F28" s="151">
        <v>466.33148160285032</v>
      </c>
      <c r="G28" s="25">
        <v>2.5966604421351809</v>
      </c>
      <c r="H28" s="15">
        <v>469.57906249835133</v>
      </c>
      <c r="I28" s="670">
        <v>3.0144549806175918</v>
      </c>
      <c r="J28" s="151">
        <v>-5.7874908447265625</v>
      </c>
      <c r="K28" s="16"/>
      <c r="L28" s="670">
        <v>4.6546521186828613</v>
      </c>
      <c r="M28" s="151">
        <v>-19.504735946655273</v>
      </c>
      <c r="N28" s="250" t="s">
        <v>46</v>
      </c>
      <c r="O28" s="670">
        <v>4.6020412445068359</v>
      </c>
      <c r="P28" s="7"/>
      <c r="BJ28" s="249">
        <v>-1.6746601146383058</v>
      </c>
    </row>
    <row r="29" spans="1:62">
      <c r="A29" s="669" t="s">
        <v>183</v>
      </c>
      <c r="B29" s="151">
        <v>531.53289880487432</v>
      </c>
      <c r="C29" s="25">
        <v>2.8794976738175682</v>
      </c>
      <c r="D29" s="15">
        <v>545.14148630716898</v>
      </c>
      <c r="E29" s="670">
        <v>4.1425664514084346</v>
      </c>
      <c r="F29" s="151">
        <v>527.77784894889351</v>
      </c>
      <c r="G29" s="25">
        <v>3.0291548353541171</v>
      </c>
      <c r="H29" s="15">
        <v>530.56015412258103</v>
      </c>
      <c r="I29" s="670">
        <v>3.5432766872346826</v>
      </c>
      <c r="J29" s="151">
        <v>-3.7550499439239502</v>
      </c>
      <c r="K29" s="16"/>
      <c r="L29" s="670">
        <v>4.4438033103942871</v>
      </c>
      <c r="M29" s="151">
        <v>-14.581332206726074</v>
      </c>
      <c r="N29" s="250" t="s">
        <v>46</v>
      </c>
      <c r="O29" s="670">
        <v>5.6564798355102539</v>
      </c>
      <c r="P29" s="7"/>
      <c r="BJ29" s="251">
        <v>8.8858170311348665</v>
      </c>
    </row>
    <row r="30" spans="1:62">
      <c r="A30" s="669" t="s">
        <v>154</v>
      </c>
      <c r="B30" s="151">
        <v>520.83292775128245</v>
      </c>
      <c r="C30" s="25">
        <v>3.2694011746710214</v>
      </c>
      <c r="D30" s="15">
        <v>511.21506720575701</v>
      </c>
      <c r="E30" s="670">
        <v>4.5919766588374724</v>
      </c>
      <c r="F30" s="151">
        <v>516.88838165596826</v>
      </c>
      <c r="G30" s="25">
        <v>3.6278918372739586</v>
      </c>
      <c r="H30" s="15">
        <v>520.93028734384836</v>
      </c>
      <c r="I30" s="670">
        <v>3.86054464998751</v>
      </c>
      <c r="J30" s="151">
        <v>-3.9445459842681885</v>
      </c>
      <c r="K30" s="16"/>
      <c r="L30" s="670">
        <v>5.1118178367614746</v>
      </c>
      <c r="M30" s="151">
        <v>9.7152204513549805</v>
      </c>
      <c r="N30" s="16"/>
      <c r="O30" s="670">
        <v>6.1862874031066895</v>
      </c>
      <c r="P30" s="7"/>
      <c r="BJ30" s="249">
        <v>-4.8203807830884564</v>
      </c>
    </row>
    <row r="31" spans="1:62">
      <c r="A31" s="669" t="s">
        <v>157</v>
      </c>
      <c r="B31" s="151">
        <v>495.57914865153566</v>
      </c>
      <c r="C31" s="25">
        <v>2.2151968301952989</v>
      </c>
      <c r="D31" s="15">
        <v>484.88717560219425</v>
      </c>
      <c r="E31" s="670">
        <v>1.995816346945237</v>
      </c>
      <c r="F31" s="151">
        <v>491.38233400343898</v>
      </c>
      <c r="G31" s="25">
        <v>2.375454889736734</v>
      </c>
      <c r="H31" s="15">
        <v>482.98850655609078</v>
      </c>
      <c r="I31" s="670">
        <v>2.2219624646217988</v>
      </c>
      <c r="J31" s="151">
        <v>-4.1968145370483398</v>
      </c>
      <c r="K31" s="16"/>
      <c r="L31" s="670">
        <v>3.5818965435028076</v>
      </c>
      <c r="M31" s="151">
        <v>-1.8986690044403076</v>
      </c>
      <c r="N31" s="16"/>
      <c r="O31" s="670">
        <v>3.3467147350311279</v>
      </c>
      <c r="P31" s="7"/>
      <c r="BJ31" s="251">
        <v>-12.31996903069861</v>
      </c>
    </row>
    <row r="32" spans="1:62">
      <c r="A32" s="669" t="s">
        <v>147</v>
      </c>
      <c r="B32" s="151">
        <v>479.16181877924902</v>
      </c>
      <c r="C32" s="25">
        <v>2.7862294390741749</v>
      </c>
      <c r="D32" s="15">
        <v>471.7669200475832</v>
      </c>
      <c r="E32" s="670">
        <v>3.2688404644615234</v>
      </c>
      <c r="F32" s="151">
        <v>485.18108308390475</v>
      </c>
      <c r="G32" s="25">
        <v>2.0625441813893732</v>
      </c>
      <c r="H32" s="15">
        <v>479.08639937928467</v>
      </c>
      <c r="I32" s="670">
        <v>2.3217241602436469</v>
      </c>
      <c r="J32" s="151">
        <v>6.0192642211914062</v>
      </c>
      <c r="K32" s="16"/>
      <c r="L32" s="670">
        <v>3.7811722755432129</v>
      </c>
      <c r="M32" s="151">
        <v>7.3194794654846191</v>
      </c>
      <c r="N32" s="16"/>
      <c r="O32" s="670">
        <v>4.2843694686889648</v>
      </c>
      <c r="P32" s="7"/>
      <c r="BJ32" s="251">
        <v>7.4072836209145976</v>
      </c>
    </row>
    <row r="33" spans="1:62">
      <c r="A33" s="669" t="s">
        <v>137</v>
      </c>
      <c r="B33" s="151">
        <v>479.01310978513749</v>
      </c>
      <c r="C33" s="25">
        <v>1.5471363772798015</v>
      </c>
      <c r="D33" s="15">
        <v>486.65205714189824</v>
      </c>
      <c r="E33" s="670">
        <v>1.6667792707732176</v>
      </c>
      <c r="F33" s="151">
        <v>479.09317532729557</v>
      </c>
      <c r="G33" s="25">
        <v>1.6973817813007563</v>
      </c>
      <c r="H33" s="15">
        <v>474.50931290320153</v>
      </c>
      <c r="I33" s="670">
        <v>1.6533774961172438</v>
      </c>
      <c r="J33" s="151">
        <v>8.0065540969371796E-2</v>
      </c>
      <c r="K33" s="16"/>
      <c r="L33" s="670">
        <v>2.7486062049865723</v>
      </c>
      <c r="M33" s="151">
        <v>-12.142744064331055</v>
      </c>
      <c r="N33" s="250" t="s">
        <v>46</v>
      </c>
      <c r="O33" s="670">
        <v>2.7913992404937744</v>
      </c>
      <c r="P33" s="7"/>
      <c r="BJ33" s="251">
        <v>8.2213465254234119</v>
      </c>
    </row>
    <row r="34" spans="1:62">
      <c r="A34" s="669" t="s">
        <v>177</v>
      </c>
      <c r="B34" s="151">
        <v>532.41566509504742</v>
      </c>
      <c r="C34" s="25">
        <v>1.5304563867438343</v>
      </c>
      <c r="D34" s="15">
        <v>524.71262426701776</v>
      </c>
      <c r="E34" s="670">
        <v>1.4666716889627971</v>
      </c>
      <c r="F34" s="151">
        <v>544.52201471014746</v>
      </c>
      <c r="G34" s="25">
        <v>2.0172166859954239</v>
      </c>
      <c r="H34" s="15">
        <v>542.67419009958985</v>
      </c>
      <c r="I34" s="670">
        <v>2.1231521120598726</v>
      </c>
      <c r="J34" s="151">
        <v>12.106349945068359</v>
      </c>
      <c r="K34" s="250" t="s">
        <v>47</v>
      </c>
      <c r="L34" s="670">
        <v>2.9481451511383057</v>
      </c>
      <c r="M34" s="151">
        <v>17.961565017700195</v>
      </c>
      <c r="N34" s="250" t="s">
        <v>47</v>
      </c>
      <c r="O34" s="670">
        <v>2.9898161888122559</v>
      </c>
      <c r="P34" s="7"/>
      <c r="BJ34" s="251">
        <v>6.0946837046201612</v>
      </c>
    </row>
    <row r="35" spans="1:62">
      <c r="A35" s="669" t="s">
        <v>165</v>
      </c>
      <c r="B35" s="151">
        <v>470.21368648460987</v>
      </c>
      <c r="C35" s="25">
        <v>2.1549904256471106</v>
      </c>
      <c r="D35" s="15">
        <v>459.51171544320897</v>
      </c>
      <c r="E35" s="670">
        <v>2.4708069765370566</v>
      </c>
      <c r="F35" s="151">
        <v>467.5268405965777</v>
      </c>
      <c r="G35" s="25">
        <v>2.5170145829765143</v>
      </c>
      <c r="H35" s="15">
        <v>446.55669650614948</v>
      </c>
      <c r="I35" s="670">
        <v>2.4139195923233152</v>
      </c>
      <c r="J35" s="151">
        <v>-2.6868457794189453</v>
      </c>
      <c r="K35" s="16"/>
      <c r="L35" s="670">
        <v>3.6413521766662598</v>
      </c>
      <c r="M35" s="151">
        <v>-12.955018997192383</v>
      </c>
      <c r="N35" s="250" t="s">
        <v>46</v>
      </c>
      <c r="O35" s="670">
        <v>3.7698800563812256</v>
      </c>
      <c r="P35" s="7"/>
      <c r="BJ35" s="251">
        <v>-12.06052444072634</v>
      </c>
    </row>
    <row r="36" spans="1:62">
      <c r="A36" s="669" t="s">
        <v>182</v>
      </c>
      <c r="B36" s="151">
        <v>411.55357928827948</v>
      </c>
      <c r="C36" s="25">
        <v>2.2805961669271952</v>
      </c>
      <c r="D36" s="15">
        <v>419.75173325713189</v>
      </c>
      <c r="E36" s="670">
        <v>2.5634195288495114</v>
      </c>
      <c r="F36" s="151">
        <v>414.70414826330716</v>
      </c>
      <c r="G36" s="25">
        <v>2.9250376965543037</v>
      </c>
      <c r="H36" s="15">
        <v>424.08899219563938</v>
      </c>
      <c r="I36" s="670">
        <v>2.7697130595353441</v>
      </c>
      <c r="J36" s="151">
        <v>3.150568962097168</v>
      </c>
      <c r="K36" s="16"/>
      <c r="L36" s="670">
        <v>4.0046305656433105</v>
      </c>
      <c r="M36" s="151">
        <v>4.3372588157653809</v>
      </c>
      <c r="N36" s="16"/>
      <c r="O36" s="670">
        <v>4.0647916793823242</v>
      </c>
      <c r="P36" s="7"/>
      <c r="BJ36" s="249">
        <v>0.58680648708706262</v>
      </c>
    </row>
    <row r="37" spans="1:62">
      <c r="A37" s="669" t="s">
        <v>148</v>
      </c>
      <c r="B37" s="151">
        <v>506.51809163950634</v>
      </c>
      <c r="C37" s="25">
        <v>2.4631139824017656</v>
      </c>
      <c r="D37" s="15">
        <v>510.64516922023478</v>
      </c>
      <c r="E37" s="670">
        <v>2.9111748760400586</v>
      </c>
      <c r="F37" s="151">
        <v>507.50504300665727</v>
      </c>
      <c r="G37" s="25">
        <v>3.0593790281434932</v>
      </c>
      <c r="H37" s="15">
        <v>499.28369648123385</v>
      </c>
      <c r="I37" s="670">
        <v>3.6421211627973484</v>
      </c>
      <c r="J37" s="151">
        <v>0.98695135116577148</v>
      </c>
      <c r="K37" s="16"/>
      <c r="L37" s="670">
        <v>4.2079486846923828</v>
      </c>
      <c r="M37" s="151">
        <v>-11.361473083496094</v>
      </c>
      <c r="N37" s="250" t="s">
        <v>46</v>
      </c>
      <c r="O37" s="670">
        <v>4.901029109954834</v>
      </c>
      <c r="P37" s="7"/>
      <c r="BJ37" s="251">
        <v>19.949863062323999</v>
      </c>
    </row>
    <row r="38" spans="1:62">
      <c r="A38" s="669" t="s">
        <v>152</v>
      </c>
      <c r="B38" s="151">
        <v>510.72502773967346</v>
      </c>
      <c r="C38" s="25">
        <v>2.7366178890405211</v>
      </c>
      <c r="D38" s="15">
        <v>515.8495902191338</v>
      </c>
      <c r="E38" s="670">
        <v>3.2040476779559701</v>
      </c>
      <c r="F38" s="151">
        <v>507.6467986746685</v>
      </c>
      <c r="G38" s="25">
        <v>2.8150839916155586</v>
      </c>
      <c r="H38" s="15">
        <v>509.3214587893068</v>
      </c>
      <c r="I38" s="670">
        <v>2.8922295131569737</v>
      </c>
      <c r="J38" s="151">
        <v>-3.0782289505004883</v>
      </c>
      <c r="K38" s="16"/>
      <c r="L38" s="670">
        <v>4.2064089775085449</v>
      </c>
      <c r="M38" s="151">
        <v>-6.5281314849853516</v>
      </c>
      <c r="N38" s="16"/>
      <c r="O38" s="670">
        <v>4.5728559494018555</v>
      </c>
      <c r="P38" s="7"/>
      <c r="BJ38" s="249">
        <v>5.0918196807364673</v>
      </c>
    </row>
    <row r="39" spans="1:62">
      <c r="A39" s="669" t="s">
        <v>168</v>
      </c>
      <c r="B39" s="151">
        <v>497.00138023959727</v>
      </c>
      <c r="C39" s="25">
        <v>2.6815435026035548</v>
      </c>
      <c r="D39" s="15">
        <v>499.92338446869428</v>
      </c>
      <c r="E39" s="670">
        <v>2.6918560393868622</v>
      </c>
      <c r="F39" s="151">
        <v>495.79729788167191</v>
      </c>
      <c r="G39" s="25">
        <v>2.8361817371527605</v>
      </c>
      <c r="H39" s="15">
        <v>485.14510700634321</v>
      </c>
      <c r="I39" s="670">
        <v>2.5504838666765011</v>
      </c>
      <c r="J39" s="151">
        <v>-1.2040823698043823</v>
      </c>
      <c r="K39" s="16"/>
      <c r="L39" s="670">
        <v>4.1850571632385254</v>
      </c>
      <c r="M39" s="151">
        <v>-14.778277397155762</v>
      </c>
      <c r="N39" s="250" t="s">
        <v>46</v>
      </c>
      <c r="O39" s="670">
        <v>4.0038928985595703</v>
      </c>
      <c r="P39" s="7"/>
      <c r="BJ39" s="249">
        <v>0.56776849860080458</v>
      </c>
    </row>
    <row r="40" spans="1:62">
      <c r="A40" s="669" t="s">
        <v>144</v>
      </c>
      <c r="B40" s="151">
        <v>498.3032361729388</v>
      </c>
      <c r="C40" s="25">
        <v>2.8308550803657941</v>
      </c>
      <c r="D40" s="15">
        <v>504.45761068556186</v>
      </c>
      <c r="E40" s="670">
        <v>2.9491295628547252</v>
      </c>
      <c r="F40" s="151">
        <v>511.17221130314357</v>
      </c>
      <c r="G40" s="25">
        <v>3.0525104422938827</v>
      </c>
      <c r="H40" s="15">
        <v>510.89876287103402</v>
      </c>
      <c r="I40" s="670">
        <v>2.8131646780535231</v>
      </c>
      <c r="J40" s="151">
        <v>12.868974685668945</v>
      </c>
      <c r="K40" s="250" t="s">
        <v>47</v>
      </c>
      <c r="L40" s="670">
        <v>4.4285054206848145</v>
      </c>
      <c r="M40" s="151">
        <v>6.4411520957946777</v>
      </c>
      <c r="N40" s="16"/>
      <c r="O40" s="670">
        <v>4.3464193344116211</v>
      </c>
      <c r="P40" s="7"/>
      <c r="BJ40" s="251">
        <v>23.864080842754671</v>
      </c>
    </row>
    <row r="41" spans="1:62">
      <c r="A41" s="669" t="s">
        <v>143</v>
      </c>
      <c r="B41" s="151">
        <v>496.0552219350264</v>
      </c>
      <c r="C41" s="25">
        <v>2.5519131649748923</v>
      </c>
      <c r="D41" s="15">
        <v>506.05095515085407</v>
      </c>
      <c r="E41" s="670">
        <v>2.8504454405451312</v>
      </c>
      <c r="F41" s="151">
        <v>489.096496861302</v>
      </c>
      <c r="G41" s="25">
        <v>3.3003194137871299</v>
      </c>
      <c r="H41" s="15">
        <v>494.18464531227778</v>
      </c>
      <c r="I41" s="670">
        <v>3.0158049755795382</v>
      </c>
      <c r="J41" s="151">
        <v>-6.9587249755859375</v>
      </c>
      <c r="K41" s="16"/>
      <c r="L41" s="670">
        <v>4.4367184638977051</v>
      </c>
      <c r="M41" s="151">
        <v>-11.866310119628906</v>
      </c>
      <c r="N41" s="250" t="s">
        <v>46</v>
      </c>
      <c r="O41" s="670">
        <v>4.4159049987792969</v>
      </c>
      <c r="P41" s="7"/>
      <c r="BJ41" s="249">
        <v>0.27344843210946124</v>
      </c>
    </row>
    <row r="42" spans="1:62">
      <c r="A42" s="669" t="s">
        <v>163</v>
      </c>
      <c r="B42" s="151">
        <v>484.51428461456527</v>
      </c>
      <c r="C42" s="25">
        <v>3.0771593578394847</v>
      </c>
      <c r="D42" s="15">
        <v>488.81333289055385</v>
      </c>
      <c r="E42" s="670">
        <v>3.5948554304712519</v>
      </c>
      <c r="F42" s="151">
        <v>478.00769128812294</v>
      </c>
      <c r="G42" s="25">
        <v>3.198247424845992</v>
      </c>
      <c r="H42" s="15">
        <v>477.42288006057635</v>
      </c>
      <c r="I42" s="670">
        <v>2.9579534284924556</v>
      </c>
      <c r="J42" s="151">
        <v>-6.5065932273864746</v>
      </c>
      <c r="K42" s="16"/>
      <c r="L42" s="670">
        <v>4.6880483627319336</v>
      </c>
      <c r="M42" s="151">
        <v>-11.39045238494873</v>
      </c>
      <c r="N42" s="250" t="s">
        <v>46</v>
      </c>
      <c r="O42" s="670">
        <v>4.894136905670166</v>
      </c>
      <c r="P42" s="7"/>
      <c r="BJ42" s="251">
        <v>5.5897972788918198</v>
      </c>
    </row>
    <row r="43" spans="1:62">
      <c r="A43" s="669" t="s">
        <v>155</v>
      </c>
      <c r="B43" s="151">
        <v>552.27303202754422</v>
      </c>
      <c r="C43" s="25">
        <v>1.7175710849418548</v>
      </c>
      <c r="D43" s="15">
        <v>558.66372868400629</v>
      </c>
      <c r="E43" s="670">
        <v>1.7574748037370598</v>
      </c>
      <c r="F43" s="151">
        <v>549.14863794574728</v>
      </c>
      <c r="G43" s="25">
        <v>1.9017461046997135</v>
      </c>
      <c r="H43" s="15">
        <v>552.65710434578716</v>
      </c>
      <c r="I43" s="670">
        <v>1.9733705039916032</v>
      </c>
      <c r="J43" s="151">
        <v>-3.1243941783905029</v>
      </c>
      <c r="K43" s="16"/>
      <c r="L43" s="670">
        <v>2.9743552207946777</v>
      </c>
      <c r="M43" s="151">
        <v>-6.0066242218017578</v>
      </c>
      <c r="N43" s="250" t="s">
        <v>46</v>
      </c>
      <c r="O43" s="670">
        <v>3.0435192584991455</v>
      </c>
      <c r="P43" s="7"/>
      <c r="BJ43" s="249">
        <v>1.5368341796920504</v>
      </c>
    </row>
    <row r="44" spans="1:62">
      <c r="A44" s="669" t="s">
        <v>141</v>
      </c>
      <c r="B44" s="151">
        <v>461.21526127356879</v>
      </c>
      <c r="C44" s="25">
        <v>3.312152069832289</v>
      </c>
      <c r="D44" s="15">
        <v>460.36044164538947</v>
      </c>
      <c r="E44" s="670">
        <v>2.9772303558429218</v>
      </c>
      <c r="F44" s="151">
        <v>466.83860704639415</v>
      </c>
      <c r="G44" s="25">
        <v>3.0309113291617562</v>
      </c>
      <c r="H44" s="15">
        <v>461.21793724652781</v>
      </c>
      <c r="I44" s="670">
        <v>2.8473286625280294</v>
      </c>
      <c r="J44" s="151">
        <v>5.6233458518981934</v>
      </c>
      <c r="K44" s="16"/>
      <c r="L44" s="670">
        <v>4.736757755279541</v>
      </c>
      <c r="M44" s="151">
        <v>0.85749560594558716</v>
      </c>
      <c r="N44" s="16"/>
      <c r="O44" s="670">
        <v>4.3876280784606934</v>
      </c>
      <c r="P44" s="7"/>
      <c r="BJ44" s="251">
        <v>-9.3954412910546647</v>
      </c>
    </row>
    <row r="45" spans="1:62">
      <c r="A45" s="669" t="s">
        <v>171</v>
      </c>
      <c r="B45" s="151">
        <v>515.77357754188586</v>
      </c>
      <c r="C45" s="25">
        <v>1.877789040168522</v>
      </c>
      <c r="D45" s="15">
        <v>510.14012291884649</v>
      </c>
      <c r="E45" s="670">
        <v>1.9170033861766005</v>
      </c>
      <c r="F45" s="151">
        <v>511.99906601161922</v>
      </c>
      <c r="G45" s="25">
        <v>1.9695761524094326</v>
      </c>
      <c r="H45" s="15">
        <v>502.24959592560776</v>
      </c>
      <c r="I45" s="670">
        <v>1.5991796797357478</v>
      </c>
      <c r="J45" s="151">
        <v>-3.7745115756988525</v>
      </c>
      <c r="K45" s="16"/>
      <c r="L45" s="670">
        <v>3.1121411323547363</v>
      </c>
      <c r="M45" s="151">
        <v>-7.8905267715454102</v>
      </c>
      <c r="N45" s="250" t="s">
        <v>46</v>
      </c>
      <c r="O45" s="670">
        <v>2.9175980091094971</v>
      </c>
      <c r="P45" s="7"/>
      <c r="BJ45" s="251">
        <v>26.124889778723606</v>
      </c>
    </row>
    <row r="46" spans="1:62">
      <c r="A46" s="669" t="s">
        <v>153</v>
      </c>
      <c r="B46" s="151">
        <v>489.45604547886808</v>
      </c>
      <c r="C46" s="25">
        <v>2.4732188101292807</v>
      </c>
      <c r="D46" s="15">
        <v>496.1251233547232</v>
      </c>
      <c r="E46" s="670">
        <v>2.4621715234538524</v>
      </c>
      <c r="F46" s="151">
        <v>482.0337941326768</v>
      </c>
      <c r="G46" s="25">
        <v>1.8393485457306331</v>
      </c>
      <c r="H46" s="15">
        <v>484.43994655301867</v>
      </c>
      <c r="I46" s="670">
        <v>1.8865632765164013</v>
      </c>
      <c r="J46" s="151">
        <v>-7.4222512245178223</v>
      </c>
      <c r="K46" s="16"/>
      <c r="L46" s="670">
        <v>3.4322171211242676</v>
      </c>
      <c r="M46" s="151">
        <v>-11.685176849365234</v>
      </c>
      <c r="N46" s="250" t="s">
        <v>46</v>
      </c>
      <c r="O46" s="670">
        <v>3.4498565196990967</v>
      </c>
      <c r="P46" s="7"/>
      <c r="BJ46" s="249">
        <v>5.6206697998662438</v>
      </c>
    </row>
    <row r="47" spans="1:62">
      <c r="A47" s="669" t="s">
        <v>158</v>
      </c>
      <c r="B47" s="151">
        <v>495.71830774293721</v>
      </c>
      <c r="C47" s="25">
        <v>3.7032374338611533</v>
      </c>
      <c r="D47" s="15">
        <v>491.16779965482328</v>
      </c>
      <c r="E47" s="670">
        <v>4.1169017844540221</v>
      </c>
      <c r="F47" s="151">
        <v>503.24684991200638</v>
      </c>
      <c r="G47" s="25">
        <v>3.6819313760550996</v>
      </c>
      <c r="H47" s="15">
        <v>495.64603330772235</v>
      </c>
      <c r="I47" s="670">
        <v>3.1644556382158329</v>
      </c>
      <c r="J47" s="151">
        <v>7.5285420417785645</v>
      </c>
      <c r="K47" s="16"/>
      <c r="L47" s="670">
        <v>5.4360542297363281</v>
      </c>
      <c r="M47" s="151">
        <v>4.478233814239502</v>
      </c>
      <c r="N47" s="16"/>
      <c r="O47" s="670">
        <v>5.4076576232910156</v>
      </c>
      <c r="P47" s="7"/>
      <c r="BJ47" s="249">
        <v>-3.3472328104597242</v>
      </c>
    </row>
    <row r="48" spans="1:62">
      <c r="A48" s="669" t="s">
        <v>156</v>
      </c>
      <c r="B48" s="151">
        <v>502.30593360539655</v>
      </c>
      <c r="C48" s="25">
        <v>3.5129837172453495</v>
      </c>
      <c r="D48" s="15">
        <v>508.44916478921169</v>
      </c>
      <c r="E48" s="670">
        <v>3.0883610165522182</v>
      </c>
      <c r="F48" s="151">
        <v>495.45232652602931</v>
      </c>
      <c r="G48" s="25">
        <v>3.2944397144833069</v>
      </c>
      <c r="H48" s="15">
        <v>495.11799740083711</v>
      </c>
      <c r="I48" s="670">
        <v>3.3364153621080685</v>
      </c>
      <c r="J48" s="151">
        <v>-6.853607177734375</v>
      </c>
      <c r="K48" s="16"/>
      <c r="L48" s="670">
        <v>5.0472259521484375</v>
      </c>
      <c r="M48" s="151">
        <v>-13.331167221069336</v>
      </c>
      <c r="N48" s="250" t="s">
        <v>46</v>
      </c>
      <c r="O48" s="670">
        <v>4.7905888557434082</v>
      </c>
      <c r="P48" s="7"/>
      <c r="BJ48" s="249">
        <v>6.9241046924066723</v>
      </c>
    </row>
    <row r="49" spans="1:62">
      <c r="A49" s="669" t="s">
        <v>146</v>
      </c>
      <c r="B49" s="151">
        <v>425.25179757184179</v>
      </c>
      <c r="C49" s="25">
        <v>2.8661422253531219</v>
      </c>
      <c r="D49" s="15">
        <v>416.22073706198273</v>
      </c>
      <c r="E49" s="670">
        <v>3.6355698479921248</v>
      </c>
      <c r="F49" s="151">
        <v>435.15157375153012</v>
      </c>
      <c r="G49" s="25">
        <v>3.5819235378261896</v>
      </c>
      <c r="H49" s="15">
        <v>415.2017106892061</v>
      </c>
      <c r="I49" s="670">
        <v>4.3428262603287484</v>
      </c>
      <c r="J49" s="151">
        <v>9.8997764587402344</v>
      </c>
      <c r="K49" s="250" t="s">
        <v>47</v>
      </c>
      <c r="L49" s="670">
        <v>4.8296012878417969</v>
      </c>
      <c r="M49" s="151">
        <v>-1.0190263986587524</v>
      </c>
      <c r="N49" s="16"/>
      <c r="O49" s="670">
        <v>5.8615365028381348</v>
      </c>
      <c r="P49" s="7"/>
      <c r="BJ49" s="251">
        <v>18.878609596326573</v>
      </c>
    </row>
    <row r="50" spans="1:62">
      <c r="A50" s="669" t="s">
        <v>149</v>
      </c>
      <c r="B50" s="151">
        <v>428.65477265830305</v>
      </c>
      <c r="C50" s="25">
        <v>4.4054000499548946</v>
      </c>
      <c r="D50" s="15">
        <v>422.32776686411046</v>
      </c>
      <c r="E50" s="670">
        <v>4.5032754346699546</v>
      </c>
      <c r="F50" s="151">
        <v>472.03511023724508</v>
      </c>
      <c r="G50" s="25">
        <v>2.5023205173949807</v>
      </c>
      <c r="H50" s="15">
        <v>464.62782661633048</v>
      </c>
      <c r="I50" s="670">
        <v>2.8645635776020164</v>
      </c>
      <c r="J50" s="151">
        <v>43.380336761474609</v>
      </c>
      <c r="K50" s="250" t="s">
        <v>47</v>
      </c>
      <c r="L50" s="670">
        <v>5.2867059707641602</v>
      </c>
      <c r="M50" s="151">
        <v>42.300060272216797</v>
      </c>
      <c r="N50" s="250" t="s">
        <v>47</v>
      </c>
      <c r="O50" s="670">
        <v>5.5466489791870117</v>
      </c>
      <c r="P50" s="7"/>
      <c r="BJ50" s="249">
        <v>-1.1480928478785246</v>
      </c>
    </row>
    <row r="51" spans="1:62">
      <c r="A51" s="669" t="s">
        <v>142</v>
      </c>
      <c r="B51" s="151">
        <v>449.33855873712037</v>
      </c>
      <c r="C51" s="25">
        <v>3.0191743081790832</v>
      </c>
      <c r="D51" s="15">
        <v>423.77105037456863</v>
      </c>
      <c r="E51" s="670">
        <v>3.4033895172484256</v>
      </c>
      <c r="F51" s="151">
        <v>446.52126727237123</v>
      </c>
      <c r="G51" s="25">
        <v>2.7612041364479221</v>
      </c>
      <c r="H51" s="15">
        <v>420.39637749364766</v>
      </c>
      <c r="I51" s="670">
        <v>2.1487650950685699</v>
      </c>
      <c r="J51" s="151">
        <v>-2.8172914981842041</v>
      </c>
      <c r="K51" s="16"/>
      <c r="L51" s="670">
        <v>4.3611650466918945</v>
      </c>
      <c r="M51" s="151">
        <v>-3.3746728897094727</v>
      </c>
      <c r="N51" s="16"/>
      <c r="O51" s="670">
        <v>4.2988777160644531</v>
      </c>
      <c r="P51" s="7"/>
      <c r="BJ51" s="251">
        <v>28.776614034362861</v>
      </c>
    </row>
    <row r="52" spans="1:62">
      <c r="A52" s="669" t="s">
        <v>135</v>
      </c>
      <c r="B52" s="151">
        <v>508.84092561555383</v>
      </c>
      <c r="C52" s="25">
        <v>3.2947976624380186</v>
      </c>
      <c r="D52" s="15">
        <v>509.59035219744857</v>
      </c>
      <c r="E52" s="670">
        <v>2.8916797309323852</v>
      </c>
      <c r="F52" s="151">
        <v>503.47276701633177</v>
      </c>
      <c r="G52" s="25">
        <v>3.1776905308909793</v>
      </c>
      <c r="H52" s="15">
        <v>505.9334560483959</v>
      </c>
      <c r="I52" s="670">
        <v>3.0949580887552099</v>
      </c>
      <c r="J52" s="151">
        <v>-5.3681588172912598</v>
      </c>
      <c r="K52" s="16"/>
      <c r="L52" s="670">
        <v>4.8201150894165039</v>
      </c>
      <c r="M52" s="151">
        <v>-3.6568961143493652</v>
      </c>
      <c r="N52" s="16"/>
      <c r="O52" s="670">
        <v>4.4967408180236816</v>
      </c>
      <c r="P52" s="7"/>
      <c r="BJ52" s="251">
        <v>11.293630448706665</v>
      </c>
    </row>
    <row r="53" spans="1:62">
      <c r="A53" s="669" t="s">
        <v>176</v>
      </c>
      <c r="B53" s="151">
        <v>492.86507243649305</v>
      </c>
      <c r="C53" s="25">
        <v>3.4037761330693881</v>
      </c>
      <c r="D53" s="15">
        <v>499.6176387308326</v>
      </c>
      <c r="E53" s="670">
        <v>3.6699365697335313</v>
      </c>
      <c r="F53" s="151">
        <v>502.0018449351461</v>
      </c>
      <c r="G53" s="25">
        <v>3.4791273157431162</v>
      </c>
      <c r="H53" s="15">
        <v>502.7422670470329</v>
      </c>
      <c r="I53" s="670">
        <v>3.9071071237848898</v>
      </c>
      <c r="J53" s="151">
        <v>9.1367721557617188</v>
      </c>
      <c r="K53" s="16"/>
      <c r="L53" s="670">
        <v>5.0960884094238281</v>
      </c>
      <c r="M53" s="151">
        <v>3.1246283054351807</v>
      </c>
      <c r="N53" s="16"/>
      <c r="O53" s="670">
        <v>5.5690231323242187</v>
      </c>
      <c r="P53" s="7"/>
      <c r="BJ53" s="249">
        <v>3.3666295467686727</v>
      </c>
    </row>
    <row r="54" spans="1:62">
      <c r="A54" s="669" t="s">
        <v>140</v>
      </c>
      <c r="B54" s="151">
        <v>431.30766430270506</v>
      </c>
      <c r="C54" s="25">
        <v>2.16872721678725</v>
      </c>
      <c r="D54" s="15">
        <v>439.82851379128664</v>
      </c>
      <c r="E54" s="670">
        <v>3.1053824868124797</v>
      </c>
      <c r="F54" s="151">
        <v>424.21061231225343</v>
      </c>
      <c r="G54" s="25">
        <v>2.7193566325792182</v>
      </c>
      <c r="H54" s="15">
        <v>427.55784512271316</v>
      </c>
      <c r="I54" s="670">
        <v>3.1546761708658111</v>
      </c>
      <c r="J54" s="151">
        <v>-7.0970520973205566</v>
      </c>
      <c r="K54" s="16"/>
      <c r="L54" s="670">
        <v>3.7918832302093506</v>
      </c>
      <c r="M54" s="151">
        <v>-12.270668983459473</v>
      </c>
      <c r="N54" s="250" t="s">
        <v>46</v>
      </c>
      <c r="O54" s="670">
        <v>4.6771230697631836</v>
      </c>
      <c r="P54" s="7"/>
      <c r="BJ54" s="251">
        <v>4.5838624240940993</v>
      </c>
    </row>
    <row r="55" spans="1:62">
      <c r="A55" s="671" t="s">
        <v>243</v>
      </c>
      <c r="B55" s="672">
        <v>489.03081406830682</v>
      </c>
      <c r="C55" s="673">
        <v>0.48038100873749318</v>
      </c>
      <c r="D55" s="678">
        <v>491.9984530561826</v>
      </c>
      <c r="E55" s="679">
        <v>0.52964271791770312</v>
      </c>
      <c r="F55" s="672">
        <v>489.8469979495419</v>
      </c>
      <c r="G55" s="673">
        <v>0.47463215429899241</v>
      </c>
      <c r="H55" s="678">
        <v>487.42934597220727</v>
      </c>
      <c r="I55" s="679">
        <v>0.50408111836188096</v>
      </c>
      <c r="J55" s="672">
        <v>0.81618386507034302</v>
      </c>
      <c r="K55" s="675"/>
      <c r="L55" s="674">
        <v>1.6541286706924438</v>
      </c>
      <c r="M55" s="672">
        <v>-4.5691070556640625</v>
      </c>
      <c r="N55" s="676" t="s">
        <v>46</v>
      </c>
      <c r="O55" s="674">
        <v>1.6777124404907227</v>
      </c>
      <c r="P55" s="7"/>
      <c r="BJ55" s="249">
        <v>-2.930269456355052</v>
      </c>
    </row>
    <row r="56" spans="1:62" ht="9" customHeight="1">
      <c r="A56" s="7"/>
      <c r="B56" s="7"/>
      <c r="C56" s="7"/>
      <c r="D56" s="7"/>
      <c r="E56" s="7"/>
      <c r="F56" s="7"/>
      <c r="G56" s="7"/>
      <c r="H56" s="7"/>
      <c r="I56" s="7"/>
      <c r="J56" s="7"/>
      <c r="K56" s="7"/>
      <c r="L56" s="7"/>
      <c r="M56" s="7"/>
      <c r="N56" s="7"/>
      <c r="O56" s="7"/>
      <c r="P56" s="7"/>
      <c r="BJ56" s="268"/>
    </row>
    <row r="57" spans="1:62">
      <c r="A57" s="77" t="s">
        <v>289</v>
      </c>
      <c r="B57" s="16"/>
      <c r="C57" s="16"/>
      <c r="D57" s="16"/>
      <c r="E57" s="16"/>
      <c r="F57" s="16"/>
      <c r="G57" s="16"/>
      <c r="H57" s="16"/>
    </row>
    <row r="58" spans="1:62">
      <c r="A58" s="682" t="s">
        <v>290</v>
      </c>
      <c r="B58" s="241"/>
      <c r="C58" s="241"/>
      <c r="D58" s="241"/>
      <c r="E58" s="241"/>
      <c r="F58" s="241"/>
      <c r="G58" s="241"/>
      <c r="H58" s="241"/>
    </row>
    <row r="59" spans="1:62">
      <c r="A59" s="682" t="s">
        <v>291</v>
      </c>
      <c r="B59" s="241"/>
      <c r="C59" s="241"/>
      <c r="D59" s="241"/>
      <c r="E59" s="241"/>
      <c r="F59" s="241"/>
      <c r="G59" s="241"/>
      <c r="H59" s="241"/>
    </row>
  </sheetData>
  <sortState ref="A336:C416">
    <sortCondition ref="A336:A416"/>
  </sortState>
  <mergeCells count="12">
    <mergeCell ref="A4:A6"/>
    <mergeCell ref="J6:K6"/>
    <mergeCell ref="M6:N6"/>
    <mergeCell ref="B5:C5"/>
    <mergeCell ref="D5:E5"/>
    <mergeCell ref="F5:G5"/>
    <mergeCell ref="H5:I5"/>
    <mergeCell ref="F4:I4"/>
    <mergeCell ref="J4:O4"/>
    <mergeCell ref="J5:L5"/>
    <mergeCell ref="M5:O5"/>
    <mergeCell ref="B4:E4"/>
  </mergeCells>
  <conditionalFormatting sqref="BJ55">
    <cfRule type="expression" dxfId="6" priority="75">
      <formula>ABS(BJ55/BR43)&gt;1.96</formula>
    </cfRule>
  </conditionalFormatting>
  <conditionalFormatting sqref="BJ43:BJ45">
    <cfRule type="expression" dxfId="5" priority="76">
      <formula>ABS(BJ43/BP51)&gt;1.96</formula>
    </cfRule>
  </conditionalFormatting>
  <conditionalFormatting sqref="M7:M55 J7:J55">
    <cfRule type="expression" dxfId="4" priority="6">
      <formula>ABS(J7/L7)&gt;1.96</formula>
    </cfRule>
  </conditionalFormatting>
  <conditionalFormatting sqref="BJ28:BJ34 BJ36:BJ42">
    <cfRule type="expression" dxfId="3" priority="85">
      <formula>ABS(BJ28/BP35)&gt;1.96</formula>
    </cfRule>
  </conditionalFormatting>
  <conditionalFormatting sqref="BJ46:BJ53 BJ56">
    <cfRule type="expression" dxfId="2" priority="86">
      <formula>ABS(BJ46/BR35)&gt;1.96</formula>
    </cfRule>
  </conditionalFormatting>
  <conditionalFormatting sqref="BJ54">
    <cfRule type="expression" dxfId="1" priority="88">
      <formula>ABS(BJ54/#REF!)&gt;1.96</formula>
    </cfRule>
  </conditionalFormatting>
  <conditionalFormatting sqref="BJ35">
    <cfRule type="expression" dxfId="0" priority="89">
      <formula>ABS(BJ35/#REF!)&gt;1.96</formula>
    </cfRule>
  </conditionalFormatting>
  <hyperlinks>
    <hyperlink ref="A2" location="TOC!A1" tooltip=" " display="Back to TOC"/>
  </hyperlinks>
  <pageMargins left="0.7" right="0.7" top="0.75" bottom="0.75" header="0.3" footer="0.3"/>
  <pageSetup paperSize="9" orientation="portrait"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5"/>
  <dimension ref="A1:AE7"/>
  <sheetViews>
    <sheetView zoomScaleNormal="100" workbookViewId="0">
      <selection activeCell="B13" sqref="B13"/>
    </sheetView>
  </sheetViews>
  <sheetFormatPr defaultRowHeight="15"/>
  <cols>
    <col min="1" max="1" width="11.85546875" customWidth="1"/>
    <col min="2" max="11" width="6.42578125" customWidth="1"/>
    <col min="12" max="12" width="6.85546875" customWidth="1"/>
    <col min="13" max="13" width="7" customWidth="1"/>
    <col min="14" max="25" width="6.42578125" customWidth="1"/>
  </cols>
  <sheetData>
    <row r="1" spans="1:31">
      <c r="A1" s="3" t="s">
        <v>326</v>
      </c>
      <c r="B1" s="3" t="s">
        <v>383</v>
      </c>
    </row>
    <row r="2" spans="1:31">
      <c r="A2" s="1178" t="s">
        <v>311</v>
      </c>
      <c r="B2" s="3"/>
    </row>
    <row r="4" spans="1:31">
      <c r="A4" s="1269" t="s">
        <v>25</v>
      </c>
      <c r="B4" s="1333" t="s">
        <v>8</v>
      </c>
      <c r="C4" s="1334"/>
      <c r="D4" s="1333" t="s">
        <v>9</v>
      </c>
      <c r="E4" s="1334"/>
      <c r="F4" s="1333" t="s">
        <v>10</v>
      </c>
      <c r="G4" s="1334"/>
      <c r="H4" s="1333" t="s">
        <v>11</v>
      </c>
      <c r="I4" s="1334"/>
      <c r="J4" s="1370" t="s">
        <v>12</v>
      </c>
      <c r="K4" s="1334"/>
    </row>
    <row r="5" spans="1:31" s="19" customFormat="1" ht="30">
      <c r="A5" s="1270"/>
      <c r="B5" s="14" t="s">
        <v>48</v>
      </c>
      <c r="C5" s="893" t="s">
        <v>15</v>
      </c>
      <c r="D5" s="14" t="s">
        <v>48</v>
      </c>
      <c r="E5" s="894" t="s">
        <v>15</v>
      </c>
      <c r="F5" s="14" t="s">
        <v>48</v>
      </c>
      <c r="G5" s="893" t="s">
        <v>15</v>
      </c>
      <c r="H5" s="14" t="s">
        <v>48</v>
      </c>
      <c r="I5" s="894" t="s">
        <v>15</v>
      </c>
      <c r="J5" s="14" t="s">
        <v>48</v>
      </c>
      <c r="K5" s="894" t="s">
        <v>15</v>
      </c>
      <c r="Z5"/>
      <c r="AA5"/>
      <c r="AB5"/>
      <c r="AC5"/>
      <c r="AD5"/>
      <c r="AE5"/>
    </row>
    <row r="6" spans="1:31">
      <c r="A6" s="185" t="s">
        <v>23</v>
      </c>
      <c r="B6" s="117">
        <v>526.85507455892741</v>
      </c>
      <c r="C6" s="224">
        <v>2.6527029139315785</v>
      </c>
      <c r="D6" s="592">
        <v>527.72188860455685</v>
      </c>
      <c r="E6" s="765">
        <v>2.8432808110623577</v>
      </c>
      <c r="F6" s="588">
        <v>519.12447351164553</v>
      </c>
      <c r="G6" s="587">
        <v>2.0973717398467153</v>
      </c>
      <c r="H6" s="592">
        <v>508.9216474045823</v>
      </c>
      <c r="I6" s="765">
        <v>1.7157238320948383</v>
      </c>
      <c r="J6" s="683">
        <v>502.16847022920365</v>
      </c>
      <c r="K6" s="684">
        <v>2.0122909116928032</v>
      </c>
      <c r="M6" s="54"/>
      <c r="N6" s="54"/>
    </row>
    <row r="7" spans="1:31">
      <c r="A7" s="182" t="s">
        <v>24</v>
      </c>
      <c r="B7" s="118">
        <v>526.90301023885957</v>
      </c>
      <c r="C7" s="217">
        <v>3.1917626513126645</v>
      </c>
      <c r="D7" s="121">
        <v>526.7989763286007</v>
      </c>
      <c r="E7" s="766">
        <v>3.1325890962649008</v>
      </c>
      <c r="F7" s="591">
        <v>523.72820816911769</v>
      </c>
      <c r="G7" s="590">
        <v>2.5082154415841891</v>
      </c>
      <c r="H7" s="121">
        <v>511.04925723207299</v>
      </c>
      <c r="I7" s="766">
        <v>2.1182471563870622</v>
      </c>
      <c r="J7" s="685">
        <v>503.73477056932336</v>
      </c>
      <c r="K7" s="686">
        <v>2.3785915710835144</v>
      </c>
    </row>
  </sheetData>
  <mergeCells count="6">
    <mergeCell ref="A4:A5"/>
    <mergeCell ref="J4:K4"/>
    <mergeCell ref="B4:C4"/>
    <mergeCell ref="D4:E4"/>
    <mergeCell ref="F4:G4"/>
    <mergeCell ref="H4:I4"/>
  </mergeCells>
  <hyperlinks>
    <hyperlink ref="A2" location="TOC!A1" tooltip=" " display="Back to TOC"/>
  </hyperlinks>
  <pageMargins left="0.7" right="0.7" top="0.75" bottom="0.75" header="0.3" footer="0.3"/>
  <pageSetup paperSize="9" orientation="portrait"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6"/>
  <dimension ref="A1:AB8"/>
  <sheetViews>
    <sheetView workbookViewId="0">
      <selection activeCell="B1" sqref="B1"/>
    </sheetView>
  </sheetViews>
  <sheetFormatPr defaultRowHeight="15"/>
  <cols>
    <col min="1" max="1" width="11.42578125" customWidth="1"/>
    <col min="2" max="21" width="6.42578125" customWidth="1"/>
    <col min="22" max="25" width="7.7109375" customWidth="1"/>
  </cols>
  <sheetData>
    <row r="1" spans="1:28">
      <c r="A1" s="3" t="s">
        <v>327</v>
      </c>
      <c r="B1" s="3" t="s">
        <v>259</v>
      </c>
    </row>
    <row r="2" spans="1:28">
      <c r="A2" s="1178" t="s">
        <v>311</v>
      </c>
      <c r="B2" s="3"/>
    </row>
    <row r="4" spans="1:28" s="5" customFormat="1" ht="15" customHeight="1">
      <c r="A4" s="1378" t="s">
        <v>25</v>
      </c>
      <c r="B4" s="1372" t="s">
        <v>8</v>
      </c>
      <c r="C4" s="1373"/>
      <c r="D4" s="1373"/>
      <c r="E4" s="1374"/>
      <c r="F4" s="1372" t="s">
        <v>9</v>
      </c>
      <c r="G4" s="1373"/>
      <c r="H4" s="1373"/>
      <c r="I4" s="1374"/>
      <c r="J4" s="1372" t="s">
        <v>10</v>
      </c>
      <c r="K4" s="1373"/>
      <c r="L4" s="1373"/>
      <c r="M4" s="1374"/>
      <c r="N4" s="1372" t="s">
        <v>11</v>
      </c>
      <c r="O4" s="1373"/>
      <c r="P4" s="1373"/>
      <c r="Q4" s="1374"/>
      <c r="R4" s="1372" t="s">
        <v>12</v>
      </c>
      <c r="S4" s="1373"/>
      <c r="T4" s="1373"/>
      <c r="U4" s="1374"/>
      <c r="V4"/>
      <c r="W4"/>
      <c r="X4"/>
      <c r="Y4"/>
      <c r="Z4"/>
      <c r="AA4"/>
      <c r="AB4"/>
    </row>
    <row r="5" spans="1:28" s="5" customFormat="1" ht="28.5" customHeight="1">
      <c r="A5" s="1379"/>
      <c r="B5" s="1377" t="s">
        <v>13</v>
      </c>
      <c r="C5" s="1371"/>
      <c r="D5" s="1375" t="s">
        <v>16</v>
      </c>
      <c r="E5" s="1376"/>
      <c r="F5" s="1377" t="s">
        <v>13</v>
      </c>
      <c r="G5" s="1371"/>
      <c r="H5" s="1375" t="s">
        <v>16</v>
      </c>
      <c r="I5" s="1376"/>
      <c r="J5" s="1371" t="s">
        <v>13</v>
      </c>
      <c r="K5" s="1371"/>
      <c r="L5" s="1375" t="s">
        <v>16</v>
      </c>
      <c r="M5" s="1376"/>
      <c r="N5" s="1371" t="s">
        <v>13</v>
      </c>
      <c r="O5" s="1371"/>
      <c r="P5" s="1375" t="s">
        <v>16</v>
      </c>
      <c r="Q5" s="1376"/>
      <c r="R5" s="1371" t="s">
        <v>13</v>
      </c>
      <c r="S5" s="1371"/>
      <c r="T5" s="1375" t="s">
        <v>16</v>
      </c>
      <c r="U5" s="1376"/>
      <c r="V5"/>
      <c r="W5"/>
      <c r="X5"/>
      <c r="Y5"/>
      <c r="Z5"/>
      <c r="AA5"/>
      <c r="AB5"/>
    </row>
    <row r="6" spans="1:28" s="5" customFormat="1">
      <c r="A6" s="1380"/>
      <c r="B6" s="692" t="s">
        <v>14</v>
      </c>
      <c r="C6" s="269" t="s">
        <v>15</v>
      </c>
      <c r="D6" s="692" t="s">
        <v>14</v>
      </c>
      <c r="E6" s="693" t="s">
        <v>15</v>
      </c>
      <c r="F6" s="692" t="s">
        <v>14</v>
      </c>
      <c r="G6" s="269" t="s">
        <v>15</v>
      </c>
      <c r="H6" s="692" t="s">
        <v>14</v>
      </c>
      <c r="I6" s="693" t="s">
        <v>15</v>
      </c>
      <c r="J6" s="269" t="s">
        <v>14</v>
      </c>
      <c r="K6" s="269" t="s">
        <v>15</v>
      </c>
      <c r="L6" s="692" t="s">
        <v>14</v>
      </c>
      <c r="M6" s="693" t="s">
        <v>15</v>
      </c>
      <c r="N6" s="269" t="s">
        <v>14</v>
      </c>
      <c r="O6" s="269" t="s">
        <v>15</v>
      </c>
      <c r="P6" s="692" t="s">
        <v>14</v>
      </c>
      <c r="Q6" s="693" t="s">
        <v>15</v>
      </c>
      <c r="R6" s="269" t="s">
        <v>14</v>
      </c>
      <c r="S6" s="269" t="s">
        <v>15</v>
      </c>
      <c r="T6" s="692" t="s">
        <v>14</v>
      </c>
      <c r="U6" s="693" t="s">
        <v>15</v>
      </c>
      <c r="V6"/>
      <c r="W6"/>
      <c r="X6"/>
      <c r="Y6"/>
      <c r="Z6"/>
      <c r="AA6"/>
      <c r="AB6"/>
    </row>
    <row r="7" spans="1:28">
      <c r="A7" s="687" t="s">
        <v>23</v>
      </c>
      <c r="B7" s="697">
        <v>11.772329052751985</v>
      </c>
      <c r="C7" s="698">
        <v>0.67654978862529935</v>
      </c>
      <c r="D7" s="699">
        <v>13.569274308507872</v>
      </c>
      <c r="E7" s="700">
        <v>0.82641665406509812</v>
      </c>
      <c r="F7" s="697">
        <v>11.087666873059996</v>
      </c>
      <c r="G7" s="701">
        <v>0.67649475797702963</v>
      </c>
      <c r="H7" s="702">
        <v>14.08239417339384</v>
      </c>
      <c r="I7" s="703">
        <v>0.78275408528455448</v>
      </c>
      <c r="J7" s="704">
        <v>13.350287196892001</v>
      </c>
      <c r="K7" s="701">
        <v>0.64064809265651756</v>
      </c>
      <c r="L7" s="705">
        <v>13.924243801743639</v>
      </c>
      <c r="M7" s="706">
        <v>0.59999542110702953</v>
      </c>
      <c r="N7" s="704">
        <v>16.620824335936543</v>
      </c>
      <c r="O7" s="701">
        <v>0.65856813234075251</v>
      </c>
      <c r="P7" s="707">
        <v>18.653837827138155</v>
      </c>
      <c r="Q7" s="708">
        <v>0.7354734032073208</v>
      </c>
      <c r="R7" s="704">
        <v>18.056464657557211</v>
      </c>
      <c r="S7" s="701">
        <v>0.75403071461152593</v>
      </c>
      <c r="T7" s="702">
        <v>8.4359129272786344</v>
      </c>
      <c r="U7" s="703">
        <v>0.64943860433743439</v>
      </c>
    </row>
    <row r="8" spans="1:28">
      <c r="A8" s="688" t="s">
        <v>24</v>
      </c>
      <c r="B8" s="709">
        <v>13.889129167452939</v>
      </c>
      <c r="C8" s="710">
        <v>0.79101375284599218</v>
      </c>
      <c r="D8" s="689">
        <v>15.619740185286233</v>
      </c>
      <c r="E8" s="711">
        <v>1.0129657339697125</v>
      </c>
      <c r="F8" s="709">
        <v>13.368311947520192</v>
      </c>
      <c r="G8" s="690">
        <v>0.91892901677060868</v>
      </c>
      <c r="H8" s="694">
        <v>15.760690038576859</v>
      </c>
      <c r="I8" s="712">
        <v>0.9910507664838375</v>
      </c>
      <c r="J8" s="691">
        <v>12.230480803083761</v>
      </c>
      <c r="K8" s="690">
        <v>0.6648950861633427</v>
      </c>
      <c r="L8" s="695">
        <v>14.806164562944687</v>
      </c>
      <c r="M8" s="713">
        <v>0.83112137378726014</v>
      </c>
      <c r="N8" s="691">
        <v>9.5349945882442757</v>
      </c>
      <c r="O8" s="690">
        <v>0.53993757029771305</v>
      </c>
      <c r="P8" s="696">
        <v>12.813654012884147</v>
      </c>
      <c r="Q8" s="711">
        <v>0.6529758240651542</v>
      </c>
      <c r="R8" s="691">
        <v>19.637449371063429</v>
      </c>
      <c r="S8" s="690">
        <v>0.80586536048987001</v>
      </c>
      <c r="T8" s="694">
        <v>10.492504414435404</v>
      </c>
      <c r="U8" s="712">
        <v>0.68947138169527311</v>
      </c>
    </row>
  </sheetData>
  <mergeCells count="16">
    <mergeCell ref="A4:A6"/>
    <mergeCell ref="B4:E4"/>
    <mergeCell ref="F4:I4"/>
    <mergeCell ref="J4:M4"/>
    <mergeCell ref="N4:Q4"/>
    <mergeCell ref="L5:M5"/>
    <mergeCell ref="N5:O5"/>
    <mergeCell ref="P5:Q5"/>
    <mergeCell ref="R5:S5"/>
    <mergeCell ref="R4:U4"/>
    <mergeCell ref="T5:U5"/>
    <mergeCell ref="B5:C5"/>
    <mergeCell ref="D5:E5"/>
    <mergeCell ref="F5:G5"/>
    <mergeCell ref="H5:I5"/>
    <mergeCell ref="J5:K5"/>
  </mergeCells>
  <hyperlinks>
    <hyperlink ref="A2" location="TOC!A1" tooltip=" " display="Back to TOC"/>
  </hyperlinks>
  <pageMargins left="0.7" right="0.7" top="0.75" bottom="0.75" header="0.3" footer="0.3"/>
  <pageSetup paperSize="9" orientation="portrait"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7"/>
  <dimension ref="A1:M8"/>
  <sheetViews>
    <sheetView workbookViewId="0">
      <selection activeCell="H22" sqref="H22"/>
    </sheetView>
  </sheetViews>
  <sheetFormatPr defaultRowHeight="15"/>
  <cols>
    <col min="1" max="1" width="12.140625" customWidth="1"/>
    <col min="11" max="11" width="10.5703125" customWidth="1"/>
  </cols>
  <sheetData>
    <row r="1" spans="1:13">
      <c r="A1" s="3" t="s">
        <v>328</v>
      </c>
      <c r="B1" s="3" t="s">
        <v>408</v>
      </c>
    </row>
    <row r="2" spans="1:13">
      <c r="A2" s="1178" t="s">
        <v>311</v>
      </c>
      <c r="B2" s="3"/>
    </row>
    <row r="4" spans="1:13">
      <c r="A4" s="1381" t="s">
        <v>25</v>
      </c>
      <c r="B4" s="1324" t="s">
        <v>8</v>
      </c>
      <c r="C4" s="1325"/>
      <c r="D4" s="1383" t="s">
        <v>9</v>
      </c>
      <c r="E4" s="1383"/>
      <c r="F4" s="1324" t="s">
        <v>10</v>
      </c>
      <c r="G4" s="1325"/>
      <c r="H4" s="1383" t="s">
        <v>11</v>
      </c>
      <c r="I4" s="1383"/>
      <c r="J4" s="1324" t="s">
        <v>12</v>
      </c>
      <c r="K4" s="1325"/>
      <c r="L4" s="7"/>
    </row>
    <row r="5" spans="1:13">
      <c r="A5" s="1382"/>
      <c r="B5" s="667" t="s">
        <v>14</v>
      </c>
      <c r="C5" s="668" t="s">
        <v>15</v>
      </c>
      <c r="D5" s="666" t="s">
        <v>14</v>
      </c>
      <c r="E5" s="666" t="s">
        <v>15</v>
      </c>
      <c r="F5" s="667" t="s">
        <v>14</v>
      </c>
      <c r="G5" s="668" t="s">
        <v>15</v>
      </c>
      <c r="H5" s="666" t="s">
        <v>14</v>
      </c>
      <c r="I5" s="666" t="s">
        <v>15</v>
      </c>
      <c r="J5" s="667" t="s">
        <v>14</v>
      </c>
      <c r="K5" s="668" t="s">
        <v>15</v>
      </c>
      <c r="L5" s="7"/>
    </row>
    <row r="6" spans="1:13">
      <c r="A6" s="612" t="s">
        <v>23</v>
      </c>
      <c r="B6" s="715">
        <v>67.454498945206936</v>
      </c>
      <c r="C6" s="716">
        <v>1.0469110361229192</v>
      </c>
      <c r="D6" s="717">
        <v>68.33793658383388</v>
      </c>
      <c r="E6" s="661">
        <v>1.0599473126239081</v>
      </c>
      <c r="F6" s="717">
        <v>64.470681461788203</v>
      </c>
      <c r="G6" s="661">
        <v>0.92164946212875243</v>
      </c>
      <c r="H6" s="717">
        <v>60.601818696633494</v>
      </c>
      <c r="I6" s="661">
        <v>0.85038776863114096</v>
      </c>
      <c r="J6" s="717">
        <v>58.054272182844286</v>
      </c>
      <c r="K6" s="661">
        <v>0.92474167443217814</v>
      </c>
      <c r="L6" s="7"/>
      <c r="M6" s="54"/>
    </row>
    <row r="7" spans="1:13">
      <c r="A7" s="714" t="s">
        <v>24</v>
      </c>
      <c r="B7" s="718">
        <v>66.415678264737394</v>
      </c>
      <c r="C7" s="719">
        <v>1.2042688515011597</v>
      </c>
      <c r="D7" s="655">
        <v>66.562292630922499</v>
      </c>
      <c r="E7" s="720">
        <v>1.1391505343459598</v>
      </c>
      <c r="F7" s="655">
        <v>65.229609175134854</v>
      </c>
      <c r="G7" s="720">
        <v>0.93079835436569613</v>
      </c>
      <c r="H7" s="655">
        <v>60.969114237957342</v>
      </c>
      <c r="I7" s="720">
        <v>0.92160285628903404</v>
      </c>
      <c r="J7" s="655">
        <v>58.218590846132749</v>
      </c>
      <c r="K7" s="720">
        <v>0.96264454180080516</v>
      </c>
      <c r="L7" s="7"/>
      <c r="M7" s="54"/>
    </row>
    <row r="8" spans="1:13">
      <c r="A8" s="7"/>
      <c r="B8" s="7"/>
      <c r="C8" s="7"/>
      <c r="D8" s="7"/>
      <c r="E8" s="7"/>
      <c r="F8" s="7"/>
      <c r="G8" s="7"/>
      <c r="H8" s="7"/>
      <c r="I8" s="7"/>
      <c r="J8" s="7"/>
      <c r="K8" s="7"/>
      <c r="L8" s="7"/>
    </row>
  </sheetData>
  <sortState ref="M47:S50">
    <sortCondition ref="N47:N50"/>
  </sortState>
  <mergeCells count="6">
    <mergeCell ref="J4:K4"/>
    <mergeCell ref="A4:A5"/>
    <mergeCell ref="B4:C4"/>
    <mergeCell ref="D4:E4"/>
    <mergeCell ref="F4:G4"/>
    <mergeCell ref="H4:I4"/>
  </mergeCells>
  <hyperlinks>
    <hyperlink ref="A2" location="TOC!A1" tooltip=" " display="Back to TOC"/>
  </hyperlinks>
  <pageMargins left="0.7" right="0.7" top="0.75" bottom="0.75" header="0.3" footer="0.3"/>
  <pageSetup paperSize="9" orientation="portrait"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8"/>
  <dimension ref="A1:K19"/>
  <sheetViews>
    <sheetView workbookViewId="0">
      <selection activeCell="C21" sqref="C21"/>
    </sheetView>
  </sheetViews>
  <sheetFormatPr defaultRowHeight="15"/>
  <cols>
    <col min="1" max="1" width="16.28515625" customWidth="1"/>
    <col min="2" max="5" width="9.42578125" customWidth="1"/>
    <col min="6" max="6" width="10.42578125" customWidth="1"/>
    <col min="7" max="7" width="11.5703125" customWidth="1"/>
    <col min="8" max="9" width="9.28515625" bestFit="1" customWidth="1"/>
    <col min="10" max="11" width="20.5703125" bestFit="1" customWidth="1"/>
    <col min="12" max="12" width="9.28515625" bestFit="1" customWidth="1"/>
    <col min="13" max="13" width="9.42578125" bestFit="1" customWidth="1"/>
  </cols>
  <sheetData>
    <row r="1" spans="1:10">
      <c r="A1" s="3" t="s">
        <v>329</v>
      </c>
      <c r="B1" s="3" t="s">
        <v>384</v>
      </c>
    </row>
    <row r="2" spans="1:10">
      <c r="A2" s="1178" t="s">
        <v>311</v>
      </c>
      <c r="B2" s="3"/>
    </row>
    <row r="4" spans="1:10" s="5" customFormat="1" ht="30" customHeight="1">
      <c r="A4" s="1384" t="s">
        <v>17</v>
      </c>
      <c r="B4" s="1294" t="s">
        <v>23</v>
      </c>
      <c r="C4" s="1293"/>
      <c r="D4" s="1294" t="s">
        <v>24</v>
      </c>
      <c r="E4" s="1293"/>
      <c r="F4" s="1385" t="s">
        <v>91</v>
      </c>
      <c r="G4" s="1308"/>
    </row>
    <row r="5" spans="1:10" s="5" customFormat="1" ht="30">
      <c r="A5" s="1300"/>
      <c r="B5" s="1188" t="s">
        <v>48</v>
      </c>
      <c r="C5" s="894" t="s">
        <v>15</v>
      </c>
      <c r="D5" s="1188" t="s">
        <v>48</v>
      </c>
      <c r="E5" s="894" t="s">
        <v>15</v>
      </c>
      <c r="F5" s="1189" t="s">
        <v>90</v>
      </c>
      <c r="G5" s="1190" t="s">
        <v>15</v>
      </c>
    </row>
    <row r="6" spans="1:10">
      <c r="A6" s="37" t="s">
        <v>0</v>
      </c>
      <c r="B6" s="188">
        <v>538.64445853718587</v>
      </c>
      <c r="C6" s="189">
        <v>5.544116687404065</v>
      </c>
      <c r="D6" s="734">
        <v>527.17847280870615</v>
      </c>
      <c r="E6" s="189">
        <v>5.0788154806807899</v>
      </c>
      <c r="F6" s="190">
        <v>11.465985728479529</v>
      </c>
      <c r="G6" s="191">
        <v>7.5226275348143377</v>
      </c>
      <c r="I6" s="186"/>
      <c r="J6" s="187"/>
    </row>
    <row r="7" spans="1:10">
      <c r="A7" s="37" t="s">
        <v>1</v>
      </c>
      <c r="B7" s="188">
        <v>496.24669136139238</v>
      </c>
      <c r="C7" s="189">
        <v>4.0300550759237606</v>
      </c>
      <c r="D7" s="735">
        <v>495.2054873455055</v>
      </c>
      <c r="E7" s="189">
        <v>4.8986725728902583</v>
      </c>
      <c r="F7" s="190">
        <v>1.0412040158867057</v>
      </c>
      <c r="G7" s="191">
        <v>5.4699593874106736</v>
      </c>
      <c r="I7" s="186"/>
      <c r="J7" s="187"/>
    </row>
    <row r="8" spans="1:10">
      <c r="A8" s="37" t="s">
        <v>2</v>
      </c>
      <c r="B8" s="188">
        <v>503.43101370355055</v>
      </c>
      <c r="C8" s="189">
        <v>4.8829156019189552</v>
      </c>
      <c r="D8" s="735">
        <v>511.03026927837436</v>
      </c>
      <c r="E8" s="189">
        <v>4.9628550111829375</v>
      </c>
      <c r="F8" s="190">
        <v>-7.5992555748241859</v>
      </c>
      <c r="G8" s="191">
        <v>5.4947093989953277</v>
      </c>
      <c r="I8" s="186"/>
      <c r="J8" s="187"/>
    </row>
    <row r="9" spans="1:10">
      <c r="A9" s="37" t="s">
        <v>3</v>
      </c>
      <c r="B9" s="188">
        <v>505.01347115806493</v>
      </c>
      <c r="C9" s="189">
        <v>3.5897316259909737</v>
      </c>
      <c r="D9" s="735">
        <v>504.79064180438036</v>
      </c>
      <c r="E9" s="189">
        <v>3.9726446961049793</v>
      </c>
      <c r="F9" s="190">
        <v>0.22282935368435802</v>
      </c>
      <c r="G9" s="191">
        <v>4.2926236250718031</v>
      </c>
      <c r="I9" s="186"/>
      <c r="J9" s="187"/>
    </row>
    <row r="10" spans="1:10">
      <c r="A10" s="37" t="s">
        <v>4</v>
      </c>
      <c r="B10" s="188">
        <v>496.74770919571228</v>
      </c>
      <c r="C10" s="189">
        <v>4.0798477850894344</v>
      </c>
      <c r="D10" s="735">
        <v>494.92055859295641</v>
      </c>
      <c r="E10" s="189">
        <v>4.6371217593339251</v>
      </c>
      <c r="F10" s="190">
        <v>1.8271506027557565</v>
      </c>
      <c r="G10" s="191">
        <v>5.3400789391132486</v>
      </c>
      <c r="I10" s="186"/>
      <c r="J10" s="187"/>
    </row>
    <row r="11" spans="1:10">
      <c r="A11" s="37" t="s">
        <v>5</v>
      </c>
      <c r="B11" s="188">
        <v>515.47527069013529</v>
      </c>
      <c r="C11" s="189">
        <v>4.2605233239635956</v>
      </c>
      <c r="D11" s="735">
        <v>515.13200101273083</v>
      </c>
      <c r="E11" s="189">
        <v>5.1529617210231464</v>
      </c>
      <c r="F11" s="190">
        <v>0.3432696774047031</v>
      </c>
      <c r="G11" s="191">
        <v>5.0307860864938316</v>
      </c>
      <c r="I11" s="186"/>
      <c r="J11" s="187"/>
    </row>
    <row r="12" spans="1:10">
      <c r="A12" s="37" t="s">
        <v>6</v>
      </c>
      <c r="B12" s="188">
        <v>474.23425732987096</v>
      </c>
      <c r="C12" s="189">
        <v>6.8235297137433299</v>
      </c>
      <c r="D12" s="735">
        <v>488.68313055093421</v>
      </c>
      <c r="E12" s="189">
        <v>4.6537171469826522</v>
      </c>
      <c r="F12" s="190">
        <v>-14.448873221063256</v>
      </c>
      <c r="G12" s="191">
        <v>7.8202173959312313</v>
      </c>
      <c r="I12" s="186"/>
      <c r="J12" s="187"/>
    </row>
    <row r="13" spans="1:10">
      <c r="A13" s="37" t="s">
        <v>7</v>
      </c>
      <c r="B13" s="188">
        <v>483.72234529301284</v>
      </c>
      <c r="C13" s="189">
        <v>12.231297685869013</v>
      </c>
      <c r="D13" s="735">
        <v>477.39285665880954</v>
      </c>
      <c r="E13" s="189">
        <v>8.9239553981819384</v>
      </c>
      <c r="F13" s="190">
        <v>6.3294886342032672</v>
      </c>
      <c r="G13" s="191">
        <v>15.403083727075217</v>
      </c>
      <c r="I13" s="186"/>
      <c r="J13" s="187"/>
    </row>
    <row r="14" spans="1:10">
      <c r="A14" s="726" t="s">
        <v>81</v>
      </c>
      <c r="B14" s="723">
        <v>489.86497486478851</v>
      </c>
      <c r="C14" s="724">
        <v>0.47595492219284391</v>
      </c>
      <c r="D14" s="723">
        <v>487.50721129017131</v>
      </c>
      <c r="E14" s="724">
        <v>0.50338116103077313</v>
      </c>
      <c r="F14" s="723">
        <v>2.357763574617139</v>
      </c>
      <c r="G14" s="725">
        <v>0.55223918799508054</v>
      </c>
      <c r="I14" s="54"/>
    </row>
    <row r="15" spans="1:10" ht="9" customHeight="1">
      <c r="I15" s="54"/>
    </row>
    <row r="16" spans="1:10">
      <c r="A16" s="1191" t="s">
        <v>292</v>
      </c>
    </row>
    <row r="17" spans="1:11">
      <c r="A17" s="18"/>
    </row>
    <row r="19" spans="1:11">
      <c r="J19" s="233"/>
      <c r="K19" s="233"/>
    </row>
  </sheetData>
  <sortState ref="B49:I64">
    <sortCondition ref="B49:B64"/>
  </sortState>
  <mergeCells count="4">
    <mergeCell ref="B4:C4"/>
    <mergeCell ref="D4:E4"/>
    <mergeCell ref="A4:A5"/>
    <mergeCell ref="F4:G4"/>
  </mergeCells>
  <hyperlinks>
    <hyperlink ref="A2" location="TOC!A1" tooltip=" " display="Back to TOC"/>
  </hyperlinks>
  <pageMargins left="0.7" right="0.7" top="0.75" bottom="0.75" header="0.3" footer="0.3"/>
  <pageSetup paperSize="9" orientation="portrait" horizontalDpi="300" verticalDpi="300" r:id="rId1"/>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9"/>
  <dimension ref="A1:AC36"/>
  <sheetViews>
    <sheetView zoomScaleNormal="100" workbookViewId="0">
      <selection activeCell="D28" sqref="D28"/>
    </sheetView>
  </sheetViews>
  <sheetFormatPr defaultRowHeight="15"/>
  <cols>
    <col min="1" max="1" width="10.42578125" customWidth="1"/>
    <col min="5" max="22" width="6.42578125" customWidth="1"/>
    <col min="25" max="25" width="6.42578125" customWidth="1"/>
  </cols>
  <sheetData>
    <row r="1" spans="1:29">
      <c r="A1" s="3" t="s">
        <v>330</v>
      </c>
      <c r="B1" s="3" t="s">
        <v>385</v>
      </c>
      <c r="C1" s="3"/>
      <c r="D1" s="3"/>
    </row>
    <row r="2" spans="1:29">
      <c r="A2" s="1178" t="s">
        <v>311</v>
      </c>
      <c r="B2" s="3"/>
      <c r="C2" s="3"/>
      <c r="D2" s="3"/>
    </row>
    <row r="4" spans="1:29" s="19" customFormat="1" ht="44.1" customHeight="1">
      <c r="A4" s="1384" t="s">
        <v>17</v>
      </c>
      <c r="B4" s="1397" t="s">
        <v>25</v>
      </c>
      <c r="C4" s="1391" t="s">
        <v>296</v>
      </c>
      <c r="D4" s="1392"/>
      <c r="E4" s="1399" t="s">
        <v>116</v>
      </c>
      <c r="F4" s="1400"/>
      <c r="G4" s="1401" t="s">
        <v>117</v>
      </c>
      <c r="H4" s="1401"/>
      <c r="I4" s="1301" t="s">
        <v>65</v>
      </c>
      <c r="J4" s="1400"/>
      <c r="K4" s="1401" t="s">
        <v>66</v>
      </c>
      <c r="L4" s="1401"/>
      <c r="M4" s="1301" t="s">
        <v>67</v>
      </c>
      <c r="N4" s="1400"/>
      <c r="O4" s="1401" t="s">
        <v>68</v>
      </c>
      <c r="P4" s="1401"/>
      <c r="Q4" s="1301" t="s">
        <v>69</v>
      </c>
      <c r="R4" s="1399"/>
      <c r="S4" s="1395" t="s">
        <v>13</v>
      </c>
      <c r="T4" s="1396"/>
      <c r="U4" s="1393" t="s">
        <v>16</v>
      </c>
      <c r="V4" s="1394"/>
      <c r="W4" s="1395" t="s">
        <v>72</v>
      </c>
      <c r="X4" s="1396"/>
      <c r="Z4" s="74"/>
      <c r="AA4" s="75"/>
      <c r="AB4" s="75"/>
      <c r="AC4" s="75"/>
    </row>
    <row r="5" spans="1:29" ht="15.75" customHeight="1">
      <c r="A5" s="1353"/>
      <c r="B5" s="1398"/>
      <c r="C5" s="745" t="s">
        <v>14</v>
      </c>
      <c r="D5" s="746" t="s">
        <v>15</v>
      </c>
      <c r="E5" s="275" t="s">
        <v>14</v>
      </c>
      <c r="F5" s="275" t="s">
        <v>15</v>
      </c>
      <c r="G5" s="603" t="s">
        <v>14</v>
      </c>
      <c r="H5" s="746" t="s">
        <v>15</v>
      </c>
      <c r="I5" s="275" t="s">
        <v>14</v>
      </c>
      <c r="J5" s="275" t="s">
        <v>15</v>
      </c>
      <c r="K5" s="603" t="s">
        <v>14</v>
      </c>
      <c r="L5" s="746" t="s">
        <v>15</v>
      </c>
      <c r="M5" s="275" t="s">
        <v>14</v>
      </c>
      <c r="N5" s="275" t="s">
        <v>15</v>
      </c>
      <c r="O5" s="603" t="s">
        <v>14</v>
      </c>
      <c r="P5" s="746" t="s">
        <v>15</v>
      </c>
      <c r="Q5" s="275" t="s">
        <v>14</v>
      </c>
      <c r="R5" s="275" t="s">
        <v>15</v>
      </c>
      <c r="S5" s="759" t="s">
        <v>14</v>
      </c>
      <c r="T5" s="721" t="s">
        <v>15</v>
      </c>
      <c r="U5" s="745" t="s">
        <v>14</v>
      </c>
      <c r="V5" s="721" t="s">
        <v>15</v>
      </c>
      <c r="W5" s="759" t="s">
        <v>14</v>
      </c>
      <c r="X5" s="721" t="s">
        <v>15</v>
      </c>
      <c r="Z5" s="64"/>
      <c r="AA5" s="65"/>
      <c r="AB5" s="65"/>
      <c r="AC5" s="65"/>
    </row>
    <row r="6" spans="1:29">
      <c r="A6" s="1386" t="s">
        <v>0</v>
      </c>
      <c r="B6" s="742" t="s">
        <v>23</v>
      </c>
      <c r="C6" s="737">
        <v>0.14575981800471852</v>
      </c>
      <c r="D6" s="747">
        <v>0.25595481139482756</v>
      </c>
      <c r="E6" s="741">
        <v>1.8480685412815034</v>
      </c>
      <c r="F6" s="740">
        <v>0.80551770641324605</v>
      </c>
      <c r="G6" s="752">
        <v>6.2005509736614464</v>
      </c>
      <c r="H6" s="747">
        <v>1.6342827350327092</v>
      </c>
      <c r="I6" s="741">
        <v>18.283202007959609</v>
      </c>
      <c r="J6" s="740">
        <v>2.8267544344681883</v>
      </c>
      <c r="K6" s="752">
        <v>30.622309520889644</v>
      </c>
      <c r="L6" s="747">
        <v>2.9318365272795792</v>
      </c>
      <c r="M6" s="741">
        <v>27.667520249815624</v>
      </c>
      <c r="N6" s="740">
        <v>3.4125163419144715</v>
      </c>
      <c r="O6" s="752">
        <v>13.341423087058326</v>
      </c>
      <c r="P6" s="747">
        <v>2.7342552022141033</v>
      </c>
      <c r="Q6" s="752">
        <v>1.8911658013291031</v>
      </c>
      <c r="R6" s="740">
        <v>1.1486141910270118</v>
      </c>
      <c r="S6" s="754">
        <v>8.1943793329476762</v>
      </c>
      <c r="T6" s="747">
        <v>1.6706148202728537</v>
      </c>
      <c r="U6" s="752">
        <v>15.23258888838744</v>
      </c>
      <c r="V6" s="747">
        <v>2.5990257175636611</v>
      </c>
      <c r="W6" s="754">
        <v>73.522418659092708</v>
      </c>
      <c r="X6" s="747">
        <v>2.6722863608488052</v>
      </c>
      <c r="Z6" s="66"/>
      <c r="AA6" s="68"/>
      <c r="AB6" s="68"/>
      <c r="AC6" s="68"/>
    </row>
    <row r="7" spans="1:29">
      <c r="A7" s="1387"/>
      <c r="B7" s="743" t="s">
        <v>24</v>
      </c>
      <c r="C7" s="737">
        <v>0.40063801966932744</v>
      </c>
      <c r="D7" s="748">
        <v>0.41410249425014489</v>
      </c>
      <c r="E7" s="161">
        <v>3.5697064999033001</v>
      </c>
      <c r="F7" s="739">
        <v>1.1176429104904488</v>
      </c>
      <c r="G7" s="737">
        <v>10.064107951950643</v>
      </c>
      <c r="H7" s="748">
        <v>1.9356197787507958</v>
      </c>
      <c r="I7" s="161">
        <v>18.080399328291584</v>
      </c>
      <c r="J7" s="739">
        <v>2.4797329067897169</v>
      </c>
      <c r="K7" s="737">
        <v>27.778222175931852</v>
      </c>
      <c r="L7" s="748">
        <v>2.6575704616950726</v>
      </c>
      <c r="M7" s="161">
        <v>24.984060377864459</v>
      </c>
      <c r="N7" s="739">
        <v>3.1771944162364449</v>
      </c>
      <c r="O7" s="737">
        <v>12.13389116627955</v>
      </c>
      <c r="P7" s="748">
        <v>2.3100154164899509</v>
      </c>
      <c r="Q7" s="737">
        <v>2.988974480109289</v>
      </c>
      <c r="R7" s="739">
        <v>1.3323716854335095</v>
      </c>
      <c r="S7" s="755">
        <v>14.03445247152329</v>
      </c>
      <c r="T7" s="748">
        <v>1.9287568835885414</v>
      </c>
      <c r="U7" s="737">
        <v>15.12286564638886</v>
      </c>
      <c r="V7" s="748">
        <v>2.3498909245741926</v>
      </c>
      <c r="W7" s="755">
        <v>67.885148200185071</v>
      </c>
      <c r="X7" s="748">
        <v>2.642076423563315</v>
      </c>
      <c r="Z7" s="66"/>
      <c r="AA7" s="68"/>
      <c r="AB7" s="68"/>
      <c r="AC7" s="68"/>
    </row>
    <row r="8" spans="1:29">
      <c r="A8" s="1386" t="s">
        <v>1</v>
      </c>
      <c r="B8" s="742" t="s">
        <v>23</v>
      </c>
      <c r="C8" s="1192">
        <v>0.72484187245878562</v>
      </c>
      <c r="D8" s="1193">
        <v>0.30813859488443779</v>
      </c>
      <c r="E8" s="741">
        <v>4.1104207557173158</v>
      </c>
      <c r="F8" s="740">
        <v>0.6847247627168751</v>
      </c>
      <c r="G8" s="1192">
        <v>15.196239655787711</v>
      </c>
      <c r="H8" s="1193">
        <v>1.2475000849800415</v>
      </c>
      <c r="I8" s="741">
        <v>24.671986680683993</v>
      </c>
      <c r="J8" s="740">
        <v>1.4726031219738012</v>
      </c>
      <c r="K8" s="1192">
        <v>27.766007009060068</v>
      </c>
      <c r="L8" s="1193">
        <v>1.4986404959018802</v>
      </c>
      <c r="M8" s="741">
        <v>20.003823610981236</v>
      </c>
      <c r="N8" s="740">
        <v>1.3284596225720335</v>
      </c>
      <c r="O8" s="1192">
        <v>6.1369553444399445</v>
      </c>
      <c r="P8" s="1193">
        <v>0.82413012422488852</v>
      </c>
      <c r="Q8" s="1192">
        <v>1.389725070870959</v>
      </c>
      <c r="R8" s="740">
        <v>0.48068290173969386</v>
      </c>
      <c r="S8" s="754">
        <v>20.031502283963775</v>
      </c>
      <c r="T8" s="1193">
        <v>1.3654208435214679</v>
      </c>
      <c r="U8" s="1192">
        <v>7.5266804153109108</v>
      </c>
      <c r="V8" s="1193">
        <v>1.0731460005483349</v>
      </c>
      <c r="W8" s="754">
        <v>55.296511035352275</v>
      </c>
      <c r="X8" s="1193">
        <v>1.9262442895356218</v>
      </c>
      <c r="Z8" s="66"/>
      <c r="AA8" s="68"/>
      <c r="AB8" s="68"/>
      <c r="AC8" s="68"/>
    </row>
    <row r="9" spans="1:29">
      <c r="A9" s="1387"/>
      <c r="B9" s="743" t="s">
        <v>24</v>
      </c>
      <c r="C9" s="1194">
        <v>0.98353231572473321</v>
      </c>
      <c r="D9" s="749">
        <v>0.37651511919464231</v>
      </c>
      <c r="E9" s="1195">
        <v>6.0106442249852181</v>
      </c>
      <c r="F9" s="1196">
        <v>0.99423364651732948</v>
      </c>
      <c r="G9" s="1194">
        <v>15.12197793216647</v>
      </c>
      <c r="H9" s="749">
        <v>1.3300918756749964</v>
      </c>
      <c r="I9" s="1195">
        <v>22.964992672760673</v>
      </c>
      <c r="J9" s="1196">
        <v>1.3260468097137554</v>
      </c>
      <c r="K9" s="1194">
        <v>26.221404989575596</v>
      </c>
      <c r="L9" s="749">
        <v>1.4496361102666044</v>
      </c>
      <c r="M9" s="1195">
        <v>19.216176706113508</v>
      </c>
      <c r="N9" s="1196">
        <v>1.4027308412528399</v>
      </c>
      <c r="O9" s="1194">
        <v>7.5843992097162554</v>
      </c>
      <c r="P9" s="749">
        <v>1.1084223938950359</v>
      </c>
      <c r="Q9" s="1194">
        <v>1.8968719489575048</v>
      </c>
      <c r="R9" s="1196">
        <v>0.61642894230629608</v>
      </c>
      <c r="S9" s="756">
        <v>22.116154472876449</v>
      </c>
      <c r="T9" s="749">
        <v>1.5039297780003256</v>
      </c>
      <c r="U9" s="1194">
        <v>9.481271158673767</v>
      </c>
      <c r="V9" s="749">
        <v>1.4576097855332644</v>
      </c>
      <c r="W9" s="756">
        <v>54.918852854362875</v>
      </c>
      <c r="X9" s="749">
        <v>1.892887233902657</v>
      </c>
      <c r="Z9" s="66"/>
      <c r="AA9" s="68"/>
      <c r="AB9" s="68"/>
      <c r="AC9" s="68"/>
    </row>
    <row r="10" spans="1:29">
      <c r="A10" s="1386" t="s">
        <v>2</v>
      </c>
      <c r="B10" s="742" t="s">
        <v>23</v>
      </c>
      <c r="C10" s="737">
        <v>0.72228857111590261</v>
      </c>
      <c r="D10" s="748">
        <v>0.35331237043518843</v>
      </c>
      <c r="E10" s="161">
        <v>3.8906401359210121</v>
      </c>
      <c r="F10" s="739">
        <v>0.85697836186788157</v>
      </c>
      <c r="G10" s="737">
        <v>13.660032480631253</v>
      </c>
      <c r="H10" s="748">
        <v>1.4971043297847944</v>
      </c>
      <c r="I10" s="161">
        <v>22.765426890464749</v>
      </c>
      <c r="J10" s="739">
        <v>1.6562838386099838</v>
      </c>
      <c r="K10" s="737">
        <v>28.454611854560234</v>
      </c>
      <c r="L10" s="748">
        <v>1.8294164613066475</v>
      </c>
      <c r="M10" s="161">
        <v>21.21098294698864</v>
      </c>
      <c r="N10" s="739">
        <v>1.5703674066355351</v>
      </c>
      <c r="O10" s="737">
        <v>8.3397152120055846</v>
      </c>
      <c r="P10" s="748">
        <v>1.2729666841862652</v>
      </c>
      <c r="Q10" s="737">
        <v>0.95630190831263184</v>
      </c>
      <c r="R10" s="739">
        <v>0.36229925006387931</v>
      </c>
      <c r="S10" s="755">
        <v>18.27296118766823</v>
      </c>
      <c r="T10" s="748">
        <v>1.7252807191845634</v>
      </c>
      <c r="U10" s="737">
        <v>9.2960171203182416</v>
      </c>
      <c r="V10" s="748">
        <v>1.3260818185583305</v>
      </c>
      <c r="W10" s="755">
        <v>58.961611921867096</v>
      </c>
      <c r="X10" s="748">
        <v>2.2049790423967477</v>
      </c>
      <c r="Z10" s="66"/>
      <c r="AA10" s="68"/>
      <c r="AB10" s="68"/>
      <c r="AC10" s="68"/>
    </row>
    <row r="11" spans="1:29">
      <c r="A11" s="1387"/>
      <c r="B11" s="743" t="s">
        <v>24</v>
      </c>
      <c r="C11" s="737">
        <v>0.53819054595066007</v>
      </c>
      <c r="D11" s="748">
        <v>0.2805563850390082</v>
      </c>
      <c r="E11" s="161">
        <v>4.573875740558246</v>
      </c>
      <c r="F11" s="739">
        <v>0.85624449324592544</v>
      </c>
      <c r="G11" s="737">
        <v>12.328784307001689</v>
      </c>
      <c r="H11" s="748">
        <v>1.3129852390750678</v>
      </c>
      <c r="I11" s="161">
        <v>20.775391291879401</v>
      </c>
      <c r="J11" s="739">
        <v>1.6899721134940975</v>
      </c>
      <c r="K11" s="737">
        <v>28.018170346884233</v>
      </c>
      <c r="L11" s="748">
        <v>1.7279023174909707</v>
      </c>
      <c r="M11" s="161">
        <v>22.433308976981078</v>
      </c>
      <c r="N11" s="739">
        <v>1.6402718810229227</v>
      </c>
      <c r="O11" s="737">
        <v>9.1181515044885426</v>
      </c>
      <c r="P11" s="748">
        <v>1.3929185056921425</v>
      </c>
      <c r="Q11" s="737">
        <v>2.21412728625618</v>
      </c>
      <c r="R11" s="739">
        <v>0.60200075720645085</v>
      </c>
      <c r="S11" s="755">
        <v>17.440850593510604</v>
      </c>
      <c r="T11" s="748">
        <v>1.5161623613011941</v>
      </c>
      <c r="U11" s="737">
        <v>11.332278790744734</v>
      </c>
      <c r="V11" s="748">
        <v>1.5689956158327611</v>
      </c>
      <c r="W11" s="755">
        <v>61.783758114609988</v>
      </c>
      <c r="X11" s="748">
        <v>2.0888144692550243</v>
      </c>
      <c r="Z11" s="66"/>
      <c r="AA11" s="68"/>
      <c r="AB11" s="68"/>
      <c r="AC11" s="68"/>
    </row>
    <row r="12" spans="1:29">
      <c r="A12" s="1386" t="s">
        <v>3</v>
      </c>
      <c r="B12" s="742" t="s">
        <v>23</v>
      </c>
      <c r="C12" s="1192">
        <v>0.49937686722127561</v>
      </c>
      <c r="D12" s="1193">
        <v>0.3183787986186925</v>
      </c>
      <c r="E12" s="741">
        <v>3.5851764653811147</v>
      </c>
      <c r="F12" s="740">
        <v>0.73185181117821962</v>
      </c>
      <c r="G12" s="1192">
        <v>12.619762647487612</v>
      </c>
      <c r="H12" s="1193">
        <v>1.1954406082454481</v>
      </c>
      <c r="I12" s="741">
        <v>23.835347886869641</v>
      </c>
      <c r="J12" s="740">
        <v>1.487488182170688</v>
      </c>
      <c r="K12" s="1192">
        <v>28.786790920405657</v>
      </c>
      <c r="L12" s="1193">
        <v>1.7882922862346593</v>
      </c>
      <c r="M12" s="741">
        <v>22.517908183248572</v>
      </c>
      <c r="N12" s="740">
        <v>1.7540696871792103</v>
      </c>
      <c r="O12" s="1192">
        <v>6.9929450471138797</v>
      </c>
      <c r="P12" s="1193">
        <v>0.95317658921777515</v>
      </c>
      <c r="Q12" s="1192">
        <v>1.162691982272287</v>
      </c>
      <c r="R12" s="740">
        <v>0.41681013179068344</v>
      </c>
      <c r="S12" s="754">
        <v>16.704315980089994</v>
      </c>
      <c r="T12" s="1193">
        <v>1.3762384188792463</v>
      </c>
      <c r="U12" s="1192">
        <v>8.1556370293861651</v>
      </c>
      <c r="V12" s="1193">
        <v>1.0204615706610889</v>
      </c>
      <c r="W12" s="754">
        <v>59.460336133040343</v>
      </c>
      <c r="X12" s="1193">
        <v>1.8175733596887957</v>
      </c>
      <c r="Z12" s="66"/>
      <c r="AA12" s="68"/>
      <c r="AB12" s="68"/>
      <c r="AC12" s="68"/>
    </row>
    <row r="13" spans="1:29">
      <c r="A13" s="1387"/>
      <c r="B13" s="743" t="s">
        <v>24</v>
      </c>
      <c r="C13" s="1194">
        <v>0.50284328348886931</v>
      </c>
      <c r="D13" s="749">
        <v>0.27513878783547335</v>
      </c>
      <c r="E13" s="1195">
        <v>4.5462035067664921</v>
      </c>
      <c r="F13" s="1196">
        <v>0.76856025732027999</v>
      </c>
      <c r="G13" s="1194">
        <v>14.452466231586001</v>
      </c>
      <c r="H13" s="749">
        <v>1.3524467977055168</v>
      </c>
      <c r="I13" s="1195">
        <v>22.743396741956822</v>
      </c>
      <c r="J13" s="1196">
        <v>1.6052528573489229</v>
      </c>
      <c r="K13" s="1194">
        <v>25.127622160902288</v>
      </c>
      <c r="L13" s="749">
        <v>1.7260314558358496</v>
      </c>
      <c r="M13" s="1195">
        <v>22.143921680900736</v>
      </c>
      <c r="N13" s="1196">
        <v>1.6599882310376177</v>
      </c>
      <c r="O13" s="1194">
        <v>8.9188153277054028</v>
      </c>
      <c r="P13" s="749">
        <v>1.1073159920284412</v>
      </c>
      <c r="Q13" s="1194">
        <v>1.5647310666934158</v>
      </c>
      <c r="R13" s="1196">
        <v>0.48449510932422912</v>
      </c>
      <c r="S13" s="756">
        <v>19.501513021841419</v>
      </c>
      <c r="T13" s="749">
        <v>1.4996457841104243</v>
      </c>
      <c r="U13" s="1194">
        <v>10.483546394398847</v>
      </c>
      <c r="V13" s="749">
        <v>1.254083012631952</v>
      </c>
      <c r="W13" s="756">
        <v>57.755090236201852</v>
      </c>
      <c r="X13" s="749">
        <v>1.9456517468592653</v>
      </c>
      <c r="Z13" s="66"/>
      <c r="AA13" s="68"/>
      <c r="AB13" s="68"/>
      <c r="AC13" s="68"/>
    </row>
    <row r="14" spans="1:29">
      <c r="A14" s="1386" t="s">
        <v>4</v>
      </c>
      <c r="B14" s="742" t="s">
        <v>23</v>
      </c>
      <c r="C14" s="737">
        <v>0.44095896882085039</v>
      </c>
      <c r="D14" s="748">
        <v>0.30224001901248554</v>
      </c>
      <c r="E14" s="161">
        <v>3.9961288467253233</v>
      </c>
      <c r="F14" s="739">
        <v>1.0354920615573637</v>
      </c>
      <c r="G14" s="737">
        <v>12.970027945082943</v>
      </c>
      <c r="H14" s="748">
        <v>1.5034185602674617</v>
      </c>
      <c r="I14" s="161">
        <v>26.767570888735253</v>
      </c>
      <c r="J14" s="739">
        <v>2.1325061237356278</v>
      </c>
      <c r="K14" s="737">
        <v>30.778451729208495</v>
      </c>
      <c r="L14" s="748">
        <v>2.0231432907155207</v>
      </c>
      <c r="M14" s="161">
        <v>17.892139452566084</v>
      </c>
      <c r="N14" s="739">
        <v>1.6448457060584825</v>
      </c>
      <c r="O14" s="737">
        <v>6.2259588049909933</v>
      </c>
      <c r="P14" s="748">
        <v>1.10416469675282</v>
      </c>
      <c r="Q14" s="737">
        <v>0.92876336387002689</v>
      </c>
      <c r="R14" s="739">
        <v>0.48467043466396992</v>
      </c>
      <c r="S14" s="755">
        <v>17.407115760629146</v>
      </c>
      <c r="T14" s="748">
        <v>1.6125516230986197</v>
      </c>
      <c r="U14" s="737">
        <v>7.1547221688610252</v>
      </c>
      <c r="V14" s="748">
        <v>1.2056222327013861</v>
      </c>
      <c r="W14" s="755">
        <v>55.825313350635533</v>
      </c>
      <c r="X14" s="748">
        <v>2.1498127595706418</v>
      </c>
      <c r="Z14" s="66"/>
      <c r="AA14" s="68"/>
      <c r="AB14" s="68"/>
      <c r="AC14" s="68"/>
    </row>
    <row r="15" spans="1:29">
      <c r="A15" s="1387"/>
      <c r="B15" s="743" t="s">
        <v>24</v>
      </c>
      <c r="C15" s="737">
        <v>0.62899795174217821</v>
      </c>
      <c r="D15" s="748">
        <v>0.36917355529362511</v>
      </c>
      <c r="E15" s="161">
        <v>5.1419115541515525</v>
      </c>
      <c r="F15" s="739">
        <v>0.92530828521456365</v>
      </c>
      <c r="G15" s="737">
        <v>15.003739281686951</v>
      </c>
      <c r="H15" s="748">
        <v>1.4395543834750784</v>
      </c>
      <c r="I15" s="161">
        <v>24.341615593263317</v>
      </c>
      <c r="J15" s="739">
        <v>1.8389402811763029</v>
      </c>
      <c r="K15" s="737">
        <v>27.738063672741411</v>
      </c>
      <c r="L15" s="748">
        <v>1.896146334359267</v>
      </c>
      <c r="M15" s="161">
        <v>19.090541219464846</v>
      </c>
      <c r="N15" s="739">
        <v>1.9110839489670317</v>
      </c>
      <c r="O15" s="737">
        <v>6.5542857259312752</v>
      </c>
      <c r="P15" s="748">
        <v>1.2001925362787249</v>
      </c>
      <c r="Q15" s="737">
        <v>1.500845001018482</v>
      </c>
      <c r="R15" s="739">
        <v>0.53474051882109208</v>
      </c>
      <c r="S15" s="755">
        <v>20.774648787580649</v>
      </c>
      <c r="T15" s="748">
        <v>1.6278668708667479</v>
      </c>
      <c r="U15" s="737">
        <v>8.0551307269497503</v>
      </c>
      <c r="V15" s="748">
        <v>1.2653088177625096</v>
      </c>
      <c r="W15" s="755">
        <v>54.883735619155985</v>
      </c>
      <c r="X15" s="748">
        <v>2.2691892798046562</v>
      </c>
      <c r="Z15" s="66"/>
      <c r="AA15" s="68"/>
      <c r="AB15" s="68"/>
      <c r="AC15" s="68"/>
    </row>
    <row r="16" spans="1:29">
      <c r="A16" s="1386" t="s">
        <v>5</v>
      </c>
      <c r="B16" s="742" t="s">
        <v>23</v>
      </c>
      <c r="C16" s="1192">
        <v>0.38971017811270969</v>
      </c>
      <c r="D16" s="1193">
        <v>0.28887071420759425</v>
      </c>
      <c r="E16" s="741">
        <v>2.4044574335188402</v>
      </c>
      <c r="F16" s="740">
        <v>0.6992175039668177</v>
      </c>
      <c r="G16" s="1192">
        <v>11.190366612681725</v>
      </c>
      <c r="H16" s="1193">
        <v>1.4314895140019557</v>
      </c>
      <c r="I16" s="741">
        <v>22.726872975100829</v>
      </c>
      <c r="J16" s="740">
        <v>1.709009205910855</v>
      </c>
      <c r="K16" s="1192">
        <v>29.014621156430174</v>
      </c>
      <c r="L16" s="1193">
        <v>1.8062246393983792</v>
      </c>
      <c r="M16" s="741">
        <v>24.191061574799896</v>
      </c>
      <c r="N16" s="740">
        <v>1.8988860301401802</v>
      </c>
      <c r="O16" s="1192">
        <v>8.6303676055477148</v>
      </c>
      <c r="P16" s="1193">
        <v>1.3481750088513305</v>
      </c>
      <c r="Q16" s="1192">
        <v>1.4525424638081224</v>
      </c>
      <c r="R16" s="740">
        <v>0.48699026844785881</v>
      </c>
      <c r="S16" s="754">
        <v>13.984534224313279</v>
      </c>
      <c r="T16" s="1193">
        <v>1.4612136987036415</v>
      </c>
      <c r="U16" s="1192">
        <v>10.082910069355838</v>
      </c>
      <c r="V16" s="1193">
        <v>1.4572344227709029</v>
      </c>
      <c r="W16" s="754">
        <v>63.288592800585818</v>
      </c>
      <c r="X16" s="1193">
        <v>1.8867936362697271</v>
      </c>
      <c r="Z16" s="66"/>
      <c r="AA16" s="68"/>
      <c r="AB16" s="68"/>
      <c r="AC16" s="68"/>
    </row>
    <row r="17" spans="1:29">
      <c r="A17" s="1387"/>
      <c r="B17" s="743" t="s">
        <v>24</v>
      </c>
      <c r="C17" s="1194">
        <v>0.54213198737977319</v>
      </c>
      <c r="D17" s="749">
        <v>0.32324001046955791</v>
      </c>
      <c r="E17" s="1195">
        <v>4.5408794056065283</v>
      </c>
      <c r="F17" s="1196">
        <v>0.968019792416557</v>
      </c>
      <c r="G17" s="1194">
        <v>11.867500996426594</v>
      </c>
      <c r="H17" s="749">
        <v>1.5411332072591948</v>
      </c>
      <c r="I17" s="1195">
        <v>20.516406323616771</v>
      </c>
      <c r="J17" s="1196">
        <v>2.1511917374065557</v>
      </c>
      <c r="K17" s="1194">
        <v>26.531916660084384</v>
      </c>
      <c r="L17" s="749">
        <v>2.0751015651843168</v>
      </c>
      <c r="M17" s="1195">
        <v>23.09569957449995</v>
      </c>
      <c r="N17" s="1196">
        <v>1.8397712719628969</v>
      </c>
      <c r="O17" s="1194">
        <v>10.659621843602785</v>
      </c>
      <c r="P17" s="749">
        <v>1.2967458076245701</v>
      </c>
      <c r="Q17" s="1194">
        <v>2.2458432087832123</v>
      </c>
      <c r="R17" s="1196">
        <v>0.6839613048791644</v>
      </c>
      <c r="S17" s="756">
        <v>16.950512389412914</v>
      </c>
      <c r="T17" s="749">
        <v>1.6833042791913646</v>
      </c>
      <c r="U17" s="1194">
        <v>12.905465052386001</v>
      </c>
      <c r="V17" s="749">
        <v>1.4849130685181016</v>
      </c>
      <c r="W17" s="756">
        <v>62.533081286970329</v>
      </c>
      <c r="X17" s="749">
        <v>2.5050053966207266</v>
      </c>
      <c r="Z17" s="66"/>
      <c r="AA17" s="68"/>
      <c r="AB17" s="68"/>
      <c r="AC17" s="68"/>
    </row>
    <row r="18" spans="1:29">
      <c r="A18" s="1386" t="s">
        <v>6</v>
      </c>
      <c r="B18" s="742" t="s">
        <v>23</v>
      </c>
      <c r="C18" s="737">
        <v>0.5897873108282774</v>
      </c>
      <c r="D18" s="748">
        <v>0.55530444881148588</v>
      </c>
      <c r="E18" s="161">
        <v>6.6800692991701727</v>
      </c>
      <c r="F18" s="739">
        <v>1.6792976590998105</v>
      </c>
      <c r="G18" s="737">
        <v>19.449109276813335</v>
      </c>
      <c r="H18" s="748">
        <v>2.5449313968435119</v>
      </c>
      <c r="I18" s="161">
        <v>27.676456740790201</v>
      </c>
      <c r="J18" s="739">
        <v>3.1936970536045703</v>
      </c>
      <c r="K18" s="737">
        <v>24.291555396066546</v>
      </c>
      <c r="L18" s="748">
        <v>2.7648618871136756</v>
      </c>
      <c r="M18" s="161">
        <v>17.067975877953408</v>
      </c>
      <c r="N18" s="739">
        <v>2.7866612156241399</v>
      </c>
      <c r="O18" s="737">
        <v>4.0292330181405216</v>
      </c>
      <c r="P18" s="748">
        <v>1.4730326811002685</v>
      </c>
      <c r="Q18" s="737">
        <v>0.21581308023751888</v>
      </c>
      <c r="R18" s="739">
        <v>0.33484353494805796</v>
      </c>
      <c r="S18" s="755">
        <v>26.71896588681178</v>
      </c>
      <c r="T18" s="748">
        <v>2.8564073385495266</v>
      </c>
      <c r="U18" s="737">
        <v>4.2450460983780394</v>
      </c>
      <c r="V18" s="748">
        <v>1.5057140951120014</v>
      </c>
      <c r="W18" s="755">
        <v>45.604577372398055</v>
      </c>
      <c r="X18" s="748">
        <v>3.5438721131865187</v>
      </c>
      <c r="Z18" s="66"/>
      <c r="AA18" s="68"/>
      <c r="AB18" s="68"/>
      <c r="AC18" s="68"/>
    </row>
    <row r="19" spans="1:29">
      <c r="A19" s="1387"/>
      <c r="B19" s="743" t="s">
        <v>24</v>
      </c>
      <c r="C19" s="737">
        <v>0.55448842812563603</v>
      </c>
      <c r="D19" s="748">
        <v>0.42757707485202723</v>
      </c>
      <c r="E19" s="161">
        <v>6.530791778322369</v>
      </c>
      <c r="F19" s="739">
        <v>1.22814393457753</v>
      </c>
      <c r="G19" s="737">
        <v>16.024600147342259</v>
      </c>
      <c r="H19" s="748">
        <v>2.451949887439604</v>
      </c>
      <c r="I19" s="161">
        <v>24.671786315351603</v>
      </c>
      <c r="J19" s="739">
        <v>3.0282527912472812</v>
      </c>
      <c r="K19" s="737">
        <v>27.320308704856682</v>
      </c>
      <c r="L19" s="748">
        <v>3.2967723770932018</v>
      </c>
      <c r="M19" s="161">
        <v>17.009678175740742</v>
      </c>
      <c r="N19" s="739">
        <v>2.6058351451658073</v>
      </c>
      <c r="O19" s="737">
        <v>6.8176149910930111</v>
      </c>
      <c r="P19" s="748">
        <v>1.7356924631433728</v>
      </c>
      <c r="Q19" s="737">
        <v>1.0707314591677299</v>
      </c>
      <c r="R19" s="739">
        <v>0.90882755938241944</v>
      </c>
      <c r="S19" s="755">
        <v>23.109880353790242</v>
      </c>
      <c r="T19" s="748">
        <v>2.3330072816252994</v>
      </c>
      <c r="U19" s="737">
        <v>7.8883464502607392</v>
      </c>
      <c r="V19" s="748">
        <v>1.6354246158145271</v>
      </c>
      <c r="W19" s="755">
        <v>52.218333330858137</v>
      </c>
      <c r="X19" s="748">
        <v>3.0686119879813858</v>
      </c>
      <c r="Z19" s="66"/>
      <c r="AA19" s="68"/>
      <c r="AB19" s="68"/>
      <c r="AC19" s="68"/>
    </row>
    <row r="20" spans="1:29">
      <c r="A20" s="1386" t="s">
        <v>7</v>
      </c>
      <c r="B20" s="742" t="s">
        <v>23</v>
      </c>
      <c r="C20" s="1192">
        <v>1.3322138914183819</v>
      </c>
      <c r="D20" s="1193">
        <v>1.4322875720856674</v>
      </c>
      <c r="E20" s="741">
        <v>9.2954095306015905</v>
      </c>
      <c r="F20" s="740">
        <v>3.1941061215938453</v>
      </c>
      <c r="G20" s="1192">
        <v>16.726485989097604</v>
      </c>
      <c r="H20" s="1193">
        <v>4.2063494434412467</v>
      </c>
      <c r="I20" s="741">
        <v>22.972494570767918</v>
      </c>
      <c r="J20" s="740">
        <v>4.7153397032598621</v>
      </c>
      <c r="K20" s="1192">
        <v>20.519417717293685</v>
      </c>
      <c r="L20" s="1193">
        <v>5.0127827922915102</v>
      </c>
      <c r="M20" s="741">
        <v>19.87003319028193</v>
      </c>
      <c r="N20" s="740">
        <v>5.6742241730451131</v>
      </c>
      <c r="O20" s="1192">
        <v>8.5688846857186896</v>
      </c>
      <c r="P20" s="1193">
        <v>4.7041565944398034</v>
      </c>
      <c r="Q20" s="1192">
        <v>0.71506042482017695</v>
      </c>
      <c r="R20" s="740">
        <v>1.5982627529635485</v>
      </c>
      <c r="S20" s="754">
        <v>27.354109411117612</v>
      </c>
      <c r="T20" s="1193">
        <v>4.6191673203302752</v>
      </c>
      <c r="U20" s="1192">
        <v>9.2839451105388697</v>
      </c>
      <c r="V20" s="1193">
        <v>4.6335527915708452</v>
      </c>
      <c r="W20" s="754">
        <v>49.673396018114502</v>
      </c>
      <c r="X20" s="1193">
        <v>5.2258772946358718</v>
      </c>
      <c r="Z20" s="66"/>
      <c r="AA20" s="68"/>
      <c r="AB20" s="68"/>
      <c r="AC20" s="68"/>
    </row>
    <row r="21" spans="1:29">
      <c r="A21" s="1388"/>
      <c r="B21" s="744" t="s">
        <v>24</v>
      </c>
      <c r="C21" s="1194">
        <v>0.59068626641031219</v>
      </c>
      <c r="D21" s="749">
        <v>0.68193423193093727</v>
      </c>
      <c r="E21" s="1195">
        <v>8.3041897830069775</v>
      </c>
      <c r="F21" s="1196">
        <v>2.8625718649038068</v>
      </c>
      <c r="G21" s="1194">
        <v>19.28738293021177</v>
      </c>
      <c r="H21" s="749">
        <v>4.764458745821087</v>
      </c>
      <c r="I21" s="1195">
        <v>25.166981684111043</v>
      </c>
      <c r="J21" s="1196">
        <v>5.5238768025127882</v>
      </c>
      <c r="K21" s="1194">
        <v>21.531336045628841</v>
      </c>
      <c r="L21" s="749">
        <v>4.9351333267047783</v>
      </c>
      <c r="M21" s="1195">
        <v>18.652329956161928</v>
      </c>
      <c r="N21" s="1196">
        <v>4.9796224941076801</v>
      </c>
      <c r="O21" s="1194">
        <v>5.8474024330206982</v>
      </c>
      <c r="P21" s="749">
        <v>2.6519791518279745</v>
      </c>
      <c r="Q21" s="1194">
        <v>0.6196909014484363</v>
      </c>
      <c r="R21" s="1196">
        <v>1.6443490834137671</v>
      </c>
      <c r="S21" s="756">
        <v>28.182258979629069</v>
      </c>
      <c r="T21" s="749">
        <v>4.6844784327100806</v>
      </c>
      <c r="U21" s="1194">
        <v>6.4670933344691353</v>
      </c>
      <c r="V21" s="749">
        <v>3.10332698528982</v>
      </c>
      <c r="W21" s="756">
        <v>46.650759336259902</v>
      </c>
      <c r="X21" s="749">
        <v>4.7660404249370556</v>
      </c>
      <c r="Z21" s="66"/>
      <c r="AA21" s="68"/>
      <c r="AB21" s="68"/>
      <c r="AC21" s="68"/>
    </row>
    <row r="22" spans="1:29">
      <c r="A22" s="1389" t="s">
        <v>81</v>
      </c>
      <c r="B22" s="760" t="s">
        <v>23</v>
      </c>
      <c r="C22" s="737">
        <v>0.60749579232542228</v>
      </c>
      <c r="D22" s="748">
        <v>3.6621540720283001E-2</v>
      </c>
      <c r="E22" s="161">
        <v>4.6472600576399046</v>
      </c>
      <c r="F22" s="739">
        <v>9.9961539980253006E-2</v>
      </c>
      <c r="G22" s="737">
        <v>15.531673233195949</v>
      </c>
      <c r="H22" s="748">
        <v>0.16595240480739951</v>
      </c>
      <c r="I22" s="161">
        <v>26.181418375714571</v>
      </c>
      <c r="J22" s="739">
        <v>0.190530973024787</v>
      </c>
      <c r="K22" s="737">
        <v>28.616227766980881</v>
      </c>
      <c r="L22" s="748">
        <v>0.19860618828229931</v>
      </c>
      <c r="M22" s="161">
        <v>18.233924025855419</v>
      </c>
      <c r="N22" s="739">
        <v>0.17114406763559059</v>
      </c>
      <c r="O22" s="737">
        <v>5.5035132174784192</v>
      </c>
      <c r="P22" s="748">
        <v>0.1030427352825921</v>
      </c>
      <c r="Q22" s="737">
        <v>0.67848753080945023</v>
      </c>
      <c r="R22" s="739">
        <v>3.6218892876487697E-2</v>
      </c>
      <c r="S22" s="755">
        <v>20.78642908316127</v>
      </c>
      <c r="T22" s="748">
        <v>0.19463306476900669</v>
      </c>
      <c r="U22" s="737">
        <v>6.1820007482878703</v>
      </c>
      <c r="V22" s="748">
        <v>0.1096377051695311</v>
      </c>
      <c r="W22" s="757">
        <v>53.032152541124169</v>
      </c>
      <c r="X22" s="464" t="s">
        <v>281</v>
      </c>
      <c r="Z22" s="66"/>
      <c r="AA22" s="68"/>
      <c r="AB22" s="68"/>
      <c r="AC22" s="68"/>
    </row>
    <row r="23" spans="1:29">
      <c r="A23" s="1390"/>
      <c r="B23" s="243" t="s">
        <v>24</v>
      </c>
      <c r="C23" s="738">
        <v>0.82214220420979878</v>
      </c>
      <c r="D23" s="749">
        <v>4.4527245981228897E-2</v>
      </c>
      <c r="E23" s="750">
        <v>5.7983322782799176</v>
      </c>
      <c r="F23" s="751">
        <v>0.1146205718007271</v>
      </c>
      <c r="G23" s="738">
        <v>16.590212467071161</v>
      </c>
      <c r="H23" s="749">
        <v>0.16934091141553689</v>
      </c>
      <c r="I23" s="750">
        <v>25.246697250503839</v>
      </c>
      <c r="J23" s="751">
        <v>0.18571057169914429</v>
      </c>
      <c r="K23" s="738">
        <v>26.227113409361721</v>
      </c>
      <c r="L23" s="749">
        <v>0.18498801456372069</v>
      </c>
      <c r="M23" s="750">
        <v>17.960187224366571</v>
      </c>
      <c r="N23" s="751">
        <v>0.16218329680674859</v>
      </c>
      <c r="O23" s="738">
        <v>6.391467708614095</v>
      </c>
      <c r="P23" s="749">
        <v>0.1109951413637312</v>
      </c>
      <c r="Q23" s="738">
        <v>0.96384745759289492</v>
      </c>
      <c r="R23" s="751">
        <v>4.3347110183518597E-2</v>
      </c>
      <c r="S23" s="756">
        <v>23.21068694956087</v>
      </c>
      <c r="T23" s="749">
        <v>0.2063885826539518</v>
      </c>
      <c r="U23" s="738">
        <v>7.3553151662069904</v>
      </c>
      <c r="V23" s="749">
        <v>0.12135407088588369</v>
      </c>
      <c r="W23" s="758">
        <v>51.542615799935284</v>
      </c>
      <c r="X23" s="481" t="s">
        <v>281</v>
      </c>
      <c r="Z23" s="66"/>
      <c r="AA23" s="68"/>
      <c r="AB23" s="68"/>
      <c r="AC23" s="68"/>
    </row>
    <row r="24" spans="1:29" ht="10.5" customHeight="1"/>
    <row r="25" spans="1:29">
      <c r="A25" s="260" t="s">
        <v>284</v>
      </c>
    </row>
    <row r="36" ht="24.75" customHeight="1"/>
  </sheetData>
  <mergeCells count="22">
    <mergeCell ref="C4:D4"/>
    <mergeCell ref="A6:A7"/>
    <mergeCell ref="U4:V4"/>
    <mergeCell ref="W4:X4"/>
    <mergeCell ref="A4:A5"/>
    <mergeCell ref="B4:B5"/>
    <mergeCell ref="E4:F4"/>
    <mergeCell ref="G4:H4"/>
    <mergeCell ref="I4:J4"/>
    <mergeCell ref="K4:L4"/>
    <mergeCell ref="M4:N4"/>
    <mergeCell ref="O4:P4"/>
    <mergeCell ref="Q4:R4"/>
    <mergeCell ref="S4:T4"/>
    <mergeCell ref="A16:A17"/>
    <mergeCell ref="A18:A19"/>
    <mergeCell ref="A20:A21"/>
    <mergeCell ref="A22:A23"/>
    <mergeCell ref="A8:A9"/>
    <mergeCell ref="A10:A11"/>
    <mergeCell ref="A12:A13"/>
    <mergeCell ref="A14:A15"/>
  </mergeCells>
  <hyperlinks>
    <hyperlink ref="A2" location="TOC!A1" tooltip=" " display="Back to TOC"/>
  </hyperlink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AA61"/>
  <sheetViews>
    <sheetView zoomScaleNormal="100" workbookViewId="0">
      <selection activeCell="A2" sqref="A2"/>
    </sheetView>
  </sheetViews>
  <sheetFormatPr defaultRowHeight="15"/>
  <cols>
    <col min="1" max="1" width="18.140625" customWidth="1"/>
    <col min="2" max="17" width="6.42578125" customWidth="1"/>
  </cols>
  <sheetData>
    <row r="1" spans="1:27">
      <c r="A1" s="3" t="s">
        <v>308</v>
      </c>
      <c r="B1" s="3" t="s">
        <v>373</v>
      </c>
      <c r="C1" s="2"/>
      <c r="D1" s="2"/>
      <c r="E1" s="2"/>
      <c r="F1" s="2"/>
      <c r="G1" s="2"/>
      <c r="H1" s="2"/>
      <c r="I1" s="2"/>
    </row>
    <row r="2" spans="1:27">
      <c r="A2" s="1178" t="s">
        <v>311</v>
      </c>
      <c r="B2" s="3"/>
      <c r="C2" s="2"/>
      <c r="D2" s="2"/>
      <c r="E2" s="2"/>
      <c r="F2" s="2"/>
      <c r="G2" s="2"/>
      <c r="H2" s="2"/>
      <c r="I2" s="2"/>
    </row>
    <row r="4" spans="1:27" ht="33.6" customHeight="1">
      <c r="A4" s="1251" t="s">
        <v>63</v>
      </c>
      <c r="B4" s="1253" t="s">
        <v>305</v>
      </c>
      <c r="C4" s="1255"/>
      <c r="D4" s="1253" t="s">
        <v>116</v>
      </c>
      <c r="E4" s="1254"/>
      <c r="F4" s="1255" t="s">
        <v>117</v>
      </c>
      <c r="G4" s="1255"/>
      <c r="H4" s="1253" t="s">
        <v>65</v>
      </c>
      <c r="I4" s="1254"/>
      <c r="J4" s="1255" t="s">
        <v>66</v>
      </c>
      <c r="K4" s="1255"/>
      <c r="L4" s="1253" t="s">
        <v>67</v>
      </c>
      <c r="M4" s="1254"/>
      <c r="N4" s="1255" t="s">
        <v>68</v>
      </c>
      <c r="O4" s="1255"/>
      <c r="P4" s="1253" t="s">
        <v>69</v>
      </c>
      <c r="Q4" s="1254"/>
    </row>
    <row r="5" spans="1:27" ht="15.75" customHeight="1">
      <c r="A5" s="1252"/>
      <c r="B5" s="304" t="s">
        <v>14</v>
      </c>
      <c r="C5" s="279" t="s">
        <v>15</v>
      </c>
      <c r="D5" s="304" t="s">
        <v>14</v>
      </c>
      <c r="E5" s="305" t="s">
        <v>15</v>
      </c>
      <c r="F5" s="306" t="s">
        <v>14</v>
      </c>
      <c r="G5" s="279" t="s">
        <v>15</v>
      </c>
      <c r="H5" s="304" t="s">
        <v>14</v>
      </c>
      <c r="I5" s="305" t="s">
        <v>15</v>
      </c>
      <c r="J5" s="306" t="s">
        <v>14</v>
      </c>
      <c r="K5" s="279" t="s">
        <v>15</v>
      </c>
      <c r="L5" s="304" t="s">
        <v>14</v>
      </c>
      <c r="M5" s="305" t="s">
        <v>15</v>
      </c>
      <c r="N5" s="306" t="s">
        <v>14</v>
      </c>
      <c r="O5" s="279" t="s">
        <v>15</v>
      </c>
      <c r="P5" s="304" t="s">
        <v>14</v>
      </c>
      <c r="Q5" s="305" t="s">
        <v>15</v>
      </c>
    </row>
    <row r="6" spans="1:27">
      <c r="A6" s="301" t="s">
        <v>52</v>
      </c>
      <c r="B6" s="141">
        <v>0.64464273079418744</v>
      </c>
      <c r="C6" s="143">
        <v>0.10097901577333002</v>
      </c>
      <c r="D6" s="278">
        <v>4.4672316554992504</v>
      </c>
      <c r="E6" s="287">
        <v>0.28038225799468514</v>
      </c>
      <c r="F6" s="141">
        <v>13.748146449513611</v>
      </c>
      <c r="G6" s="143">
        <v>0.48268401195606869</v>
      </c>
      <c r="H6" s="278">
        <v>23.002189869538952</v>
      </c>
      <c r="I6" s="287">
        <v>0.55715572009331238</v>
      </c>
      <c r="J6" s="141">
        <v>27.493663824136874</v>
      </c>
      <c r="K6" s="143">
        <v>0.59916791387550805</v>
      </c>
      <c r="L6" s="278">
        <v>21.162922995829859</v>
      </c>
      <c r="M6" s="287">
        <v>0.56785330240899345</v>
      </c>
      <c r="N6" s="141">
        <v>7.924455937046571</v>
      </c>
      <c r="O6" s="143">
        <v>0.39677207208064857</v>
      </c>
      <c r="P6" s="278">
        <v>1.5567465376407013</v>
      </c>
      <c r="Q6" s="287">
        <v>0.22150995731288378</v>
      </c>
    </row>
    <row r="7" spans="1:27">
      <c r="A7" s="252" t="s">
        <v>164</v>
      </c>
      <c r="B7" s="141">
        <v>0.55763247809563488</v>
      </c>
      <c r="C7" s="143">
        <v>0.15567513373946254</v>
      </c>
      <c r="D7" s="278">
        <v>4.8414811303141256</v>
      </c>
      <c r="E7" s="287">
        <v>0.46845037828685498</v>
      </c>
      <c r="F7" s="141">
        <v>16.452095657995201</v>
      </c>
      <c r="G7" s="143">
        <v>0.91132932398063915</v>
      </c>
      <c r="H7" s="278">
        <v>24.975881341359038</v>
      </c>
      <c r="I7" s="287">
        <v>0.84692352119892877</v>
      </c>
      <c r="J7" s="141">
        <v>27.639829014304077</v>
      </c>
      <c r="K7" s="143">
        <v>0.76841252575785801</v>
      </c>
      <c r="L7" s="278">
        <v>19.237713092635303</v>
      </c>
      <c r="M7" s="287">
        <v>0.81974322529268362</v>
      </c>
      <c r="N7" s="141">
        <v>5.8407157198109667</v>
      </c>
      <c r="O7" s="143">
        <v>0.55611965492469395</v>
      </c>
      <c r="P7" s="278">
        <v>0.4546515654856596</v>
      </c>
      <c r="Q7" s="287">
        <v>0.12064745677129593</v>
      </c>
    </row>
    <row r="8" spans="1:27" s="63" customFormat="1" ht="15.75" customHeight="1">
      <c r="A8" s="253" t="s">
        <v>136</v>
      </c>
      <c r="B8" s="88">
        <v>0.51825754923788903</v>
      </c>
      <c r="C8" s="102">
        <v>0.17736105135011188</v>
      </c>
      <c r="D8" s="193">
        <v>5.0363316713854331</v>
      </c>
      <c r="E8" s="244">
        <v>0.51441345476632072</v>
      </c>
      <c r="F8" s="88">
        <v>18.664238778580348</v>
      </c>
      <c r="G8" s="102">
        <v>0.87954351592900804</v>
      </c>
      <c r="H8" s="193">
        <v>31.269333577589613</v>
      </c>
      <c r="I8" s="244">
        <v>0.85281916701514415</v>
      </c>
      <c r="J8" s="88">
        <v>28.781330331832436</v>
      </c>
      <c r="K8" s="102">
        <v>0.84622883607961452</v>
      </c>
      <c r="L8" s="193">
        <v>13.125066356984616</v>
      </c>
      <c r="M8" s="244">
        <v>0.8107457616676037</v>
      </c>
      <c r="N8" s="88">
        <v>2.4730964601858161</v>
      </c>
      <c r="O8" s="102">
        <v>0.37629178272058866</v>
      </c>
      <c r="P8" s="193">
        <v>0.13234527420384984</v>
      </c>
      <c r="Q8" s="244">
        <v>6.7346207051897755E-2</v>
      </c>
      <c r="R8"/>
      <c r="S8"/>
      <c r="T8"/>
      <c r="U8"/>
      <c r="V8"/>
      <c r="W8"/>
      <c r="X8"/>
      <c r="Y8"/>
      <c r="Z8"/>
      <c r="AA8"/>
    </row>
    <row r="9" spans="1:27" ht="15" customHeight="1">
      <c r="A9" s="254" t="s">
        <v>150</v>
      </c>
      <c r="B9" s="141">
        <v>0.55065090946660444</v>
      </c>
      <c r="C9" s="143">
        <v>0.14880840673230764</v>
      </c>
      <c r="D9" s="278">
        <v>5.3058708626436486</v>
      </c>
      <c r="E9" s="287">
        <v>0.48097189964765602</v>
      </c>
      <c r="F9" s="141">
        <v>14.150575064297593</v>
      </c>
      <c r="G9" s="143">
        <v>0.62631932993064132</v>
      </c>
      <c r="H9" s="278">
        <v>22.224532135807472</v>
      </c>
      <c r="I9" s="287">
        <v>0.74793052885694422</v>
      </c>
      <c r="J9" s="141">
        <v>28.402779860943703</v>
      </c>
      <c r="K9" s="143">
        <v>0.79846209080550445</v>
      </c>
      <c r="L9" s="278">
        <v>21.332323448867459</v>
      </c>
      <c r="M9" s="287">
        <v>0.69244025206757875</v>
      </c>
      <c r="N9" s="141">
        <v>7.3175001947188125</v>
      </c>
      <c r="O9" s="143">
        <v>0.40736299480150662</v>
      </c>
      <c r="P9" s="278">
        <v>0.71576752325471038</v>
      </c>
      <c r="Q9" s="287">
        <v>0.15274031043492378</v>
      </c>
    </row>
    <row r="10" spans="1:27">
      <c r="A10" s="252" t="s">
        <v>172</v>
      </c>
      <c r="B10" s="88">
        <v>1.8618369027267907</v>
      </c>
      <c r="C10" s="102">
        <v>0.27636824376670976</v>
      </c>
      <c r="D10" s="193">
        <v>14.196196115535782</v>
      </c>
      <c r="E10" s="244">
        <v>0.64782992040832788</v>
      </c>
      <c r="F10" s="88">
        <v>29.676222389079513</v>
      </c>
      <c r="G10" s="102">
        <v>0.76920237468246222</v>
      </c>
      <c r="H10" s="193">
        <v>25.548643383910541</v>
      </c>
      <c r="I10" s="244">
        <v>0.53107003367656069</v>
      </c>
      <c r="J10" s="88">
        <v>17.433638335809977</v>
      </c>
      <c r="K10" s="102">
        <v>0.48558105489134684</v>
      </c>
      <c r="L10" s="193">
        <v>9.0155033769303259</v>
      </c>
      <c r="M10" s="244">
        <v>0.39228223139835888</v>
      </c>
      <c r="N10" s="88">
        <v>2.127986762767176</v>
      </c>
      <c r="O10" s="102">
        <v>0.25365187290446961</v>
      </c>
      <c r="P10" s="193">
        <v>0.13997273323990253</v>
      </c>
      <c r="Q10" s="287">
        <v>8.429777932661757E-2</v>
      </c>
    </row>
    <row r="11" spans="1:27">
      <c r="A11" s="253" t="s">
        <v>123</v>
      </c>
      <c r="B11" s="88">
        <v>3.8968827093254721E-2</v>
      </c>
      <c r="C11" s="102">
        <v>3.5887072080306615E-2</v>
      </c>
      <c r="D11" s="193">
        <v>0.25380151091785824</v>
      </c>
      <c r="E11" s="244">
        <v>9.5219772321723753E-2</v>
      </c>
      <c r="F11" s="88">
        <v>1.7583109473769925</v>
      </c>
      <c r="G11" s="102">
        <v>0.27606912539111034</v>
      </c>
      <c r="H11" s="193">
        <v>8.3700681726155732</v>
      </c>
      <c r="I11" s="244">
        <v>0.63346464934633873</v>
      </c>
      <c r="J11" s="88">
        <v>23.449198908878468</v>
      </c>
      <c r="K11" s="102">
        <v>0.90526057985687014</v>
      </c>
      <c r="L11" s="193">
        <v>34.623745775807087</v>
      </c>
      <c r="M11" s="244">
        <v>1.0268870924892608</v>
      </c>
      <c r="N11" s="88">
        <v>24.258697077496009</v>
      </c>
      <c r="O11" s="102">
        <v>1.0739066774660528</v>
      </c>
      <c r="P11" s="278">
        <v>7.2472087798147502</v>
      </c>
      <c r="Q11" s="287">
        <v>0.701414669571647</v>
      </c>
    </row>
    <row r="12" spans="1:27">
      <c r="A12" s="252" t="s">
        <v>160</v>
      </c>
      <c r="B12" s="141">
        <v>2.9501983692967091</v>
      </c>
      <c r="C12" s="143">
        <v>0.50015323512839849</v>
      </c>
      <c r="D12" s="278">
        <v>15.281873547030679</v>
      </c>
      <c r="E12" s="287">
        <v>1.0075657194647603</v>
      </c>
      <c r="F12" s="141">
        <v>28.274543300997109</v>
      </c>
      <c r="G12" s="143">
        <v>0.92207193945221266</v>
      </c>
      <c r="H12" s="278">
        <v>26.697868682519733</v>
      </c>
      <c r="I12" s="287">
        <v>1.1102733443192347</v>
      </c>
      <c r="J12" s="141">
        <v>17.879180132401462</v>
      </c>
      <c r="K12" s="143">
        <v>0.87305899410872068</v>
      </c>
      <c r="L12" s="278">
        <v>7.3976696149686294</v>
      </c>
      <c r="M12" s="287">
        <v>0.64474726729552745</v>
      </c>
      <c r="N12" s="141">
        <v>1.4383253542768619</v>
      </c>
      <c r="O12" s="143">
        <v>0.3196016422221557</v>
      </c>
      <c r="P12" s="278">
        <v>8.0340998508817998E-2</v>
      </c>
      <c r="Q12" s="287">
        <v>5.9783870903219793E-2</v>
      </c>
    </row>
    <row r="13" spans="1:27">
      <c r="A13" s="252" t="s">
        <v>179</v>
      </c>
      <c r="B13" s="141">
        <v>0.39944822801291818</v>
      </c>
      <c r="C13" s="143">
        <v>6.9598076595840566E-2</v>
      </c>
      <c r="D13" s="278">
        <v>2.5752999107766374</v>
      </c>
      <c r="E13" s="287">
        <v>0.19639583797876625</v>
      </c>
      <c r="F13" s="141">
        <v>10.461167633326559</v>
      </c>
      <c r="G13" s="143">
        <v>0.43030069959995304</v>
      </c>
      <c r="H13" s="278">
        <v>22.380403216001554</v>
      </c>
      <c r="I13" s="287">
        <v>0.56994868209615668</v>
      </c>
      <c r="J13" s="141">
        <v>29.349304472050559</v>
      </c>
      <c r="K13" s="143">
        <v>0.62646210346591513</v>
      </c>
      <c r="L13" s="278">
        <v>23.502880513760957</v>
      </c>
      <c r="M13" s="287">
        <v>0.65541601296457574</v>
      </c>
      <c r="N13" s="141">
        <v>9.5079726164326921</v>
      </c>
      <c r="O13" s="143">
        <v>0.46344646943691997</v>
      </c>
      <c r="P13" s="193">
        <v>1.8235234096381294</v>
      </c>
      <c r="Q13" s="244">
        <v>0.22544220280648086</v>
      </c>
    </row>
    <row r="14" spans="1:27">
      <c r="A14" s="252" t="s">
        <v>184</v>
      </c>
      <c r="B14" s="141">
        <v>0.97172754339758205</v>
      </c>
      <c r="C14" s="143">
        <v>0.20622094477633426</v>
      </c>
      <c r="D14" s="278">
        <v>8.82734467605375</v>
      </c>
      <c r="E14" s="287">
        <v>0.66576655130117046</v>
      </c>
      <c r="F14" s="141">
        <v>25.54442846537869</v>
      </c>
      <c r="G14" s="143">
        <v>1.0017838634578746</v>
      </c>
      <c r="H14" s="278">
        <v>33.12478394393122</v>
      </c>
      <c r="I14" s="287">
        <v>0.98230605137926263</v>
      </c>
      <c r="J14" s="141">
        <v>22.561535125020075</v>
      </c>
      <c r="K14" s="143">
        <v>0.96289248672907268</v>
      </c>
      <c r="L14" s="278">
        <v>7.9401196366553126</v>
      </c>
      <c r="M14" s="287">
        <v>0.55583749593233234</v>
      </c>
      <c r="N14" s="141">
        <v>0.99574149391532707</v>
      </c>
      <c r="O14" s="143">
        <v>0.17653839434306962</v>
      </c>
      <c r="P14" s="278">
        <v>3.4319115648042131E-2</v>
      </c>
      <c r="Q14" s="287">
        <v>2.3788557160666416E-2</v>
      </c>
    </row>
    <row r="15" spans="1:27">
      <c r="A15" s="253" t="s">
        <v>139</v>
      </c>
      <c r="B15" s="141">
        <v>0.65273958820802214</v>
      </c>
      <c r="C15" s="143">
        <v>0.17339605252259632</v>
      </c>
      <c r="D15" s="278">
        <v>3.2833871490981021</v>
      </c>
      <c r="E15" s="287">
        <v>0.33138861715899309</v>
      </c>
      <c r="F15" s="141">
        <v>11.210926793452959</v>
      </c>
      <c r="G15" s="143">
        <v>0.62882871664419282</v>
      </c>
      <c r="H15" s="278">
        <v>21.091191791243396</v>
      </c>
      <c r="I15" s="287">
        <v>0.86177997177000309</v>
      </c>
      <c r="J15" s="141">
        <v>28.540445282272124</v>
      </c>
      <c r="K15" s="143">
        <v>0.93502139391107986</v>
      </c>
      <c r="L15" s="278">
        <v>23.54992019795899</v>
      </c>
      <c r="M15" s="287">
        <v>0.80132820519612913</v>
      </c>
      <c r="N15" s="141">
        <v>10.038264751583489</v>
      </c>
      <c r="O15" s="143">
        <v>0.77473831243028068</v>
      </c>
      <c r="P15" s="278">
        <v>1.633124446182918</v>
      </c>
      <c r="Q15" s="287">
        <v>0.30049352173458133</v>
      </c>
    </row>
    <row r="16" spans="1:27">
      <c r="A16" s="252" t="s">
        <v>167</v>
      </c>
      <c r="B16" s="88">
        <v>0.62029240537825814</v>
      </c>
      <c r="C16" s="102">
        <v>0.18145664620190868</v>
      </c>
      <c r="D16" s="193">
        <v>5.6051193414069438</v>
      </c>
      <c r="E16" s="244">
        <v>0.51600260242939411</v>
      </c>
      <c r="F16" s="88">
        <v>19.142715035261322</v>
      </c>
      <c r="G16" s="102">
        <v>0.85213445784470154</v>
      </c>
      <c r="H16" s="193">
        <v>29.979167013267723</v>
      </c>
      <c r="I16" s="244">
        <v>0.84019996923585616</v>
      </c>
      <c r="J16" s="88">
        <v>26.865040293339582</v>
      </c>
      <c r="K16" s="102">
        <v>0.90747652187067851</v>
      </c>
      <c r="L16" s="193">
        <v>14.155554983864258</v>
      </c>
      <c r="M16" s="244">
        <v>0.74192337670763053</v>
      </c>
      <c r="N16" s="88">
        <v>3.3200873539829994</v>
      </c>
      <c r="O16" s="102">
        <v>0.38895494090641325</v>
      </c>
      <c r="P16" s="193">
        <v>0.31202357349892457</v>
      </c>
      <c r="Q16" s="244">
        <v>0.11929540806396187</v>
      </c>
    </row>
    <row r="17" spans="1:17">
      <c r="A17" s="252" t="s">
        <v>232</v>
      </c>
      <c r="B17" s="141">
        <v>1.9846955730400453</v>
      </c>
      <c r="C17" s="143">
        <v>0.34584597660166572</v>
      </c>
      <c r="D17" s="278">
        <v>11.940107921513281</v>
      </c>
      <c r="E17" s="287">
        <v>0.63560250264702267</v>
      </c>
      <c r="F17" s="141">
        <v>25.026983467774791</v>
      </c>
      <c r="G17" s="143">
        <v>0.8481242800149037</v>
      </c>
      <c r="H17" s="278">
        <v>28.917559799219291</v>
      </c>
      <c r="I17" s="287">
        <v>1.0130569952171644</v>
      </c>
      <c r="J17" s="141">
        <v>21.429295450447178</v>
      </c>
      <c r="K17" s="143">
        <v>0.67382783391700174</v>
      </c>
      <c r="L17" s="278">
        <v>9.0556041159200138</v>
      </c>
      <c r="M17" s="287">
        <v>0.42935383403647037</v>
      </c>
      <c r="N17" s="141">
        <v>1.5304805811438269</v>
      </c>
      <c r="O17" s="143">
        <v>0.22131478358576043</v>
      </c>
      <c r="P17" s="193">
        <v>0.11527309094158883</v>
      </c>
      <c r="Q17" s="287">
        <v>5.3908733504506562E-2</v>
      </c>
    </row>
    <row r="18" spans="1:17">
      <c r="A18" s="252" t="s">
        <v>162</v>
      </c>
      <c r="B18" s="141">
        <v>0.38147813491592109</v>
      </c>
      <c r="C18" s="143">
        <v>0.12538743559116577</v>
      </c>
      <c r="D18" s="278">
        <v>3.8978666546292211</v>
      </c>
      <c r="E18" s="287">
        <v>0.44507500260067212</v>
      </c>
      <c r="F18" s="141">
        <v>14.485357412976667</v>
      </c>
      <c r="G18" s="143">
        <v>0.82442690127447316</v>
      </c>
      <c r="H18" s="278">
        <v>25.925214102857456</v>
      </c>
      <c r="I18" s="287">
        <v>0.96509350387571857</v>
      </c>
      <c r="J18" s="141">
        <v>28.712048298028481</v>
      </c>
      <c r="K18" s="143">
        <v>0.95870738693968949</v>
      </c>
      <c r="L18" s="278">
        <v>19.063633946732704</v>
      </c>
      <c r="M18" s="287">
        <v>0.84006736557501493</v>
      </c>
      <c r="N18" s="141">
        <v>6.583992022034316</v>
      </c>
      <c r="O18" s="143">
        <v>0.47907865586115522</v>
      </c>
      <c r="P18" s="278">
        <v>0.95040942782524462</v>
      </c>
      <c r="Q18" s="287">
        <v>0.18325763045020393</v>
      </c>
    </row>
    <row r="19" spans="1:17">
      <c r="A19" s="252" t="s">
        <v>175</v>
      </c>
      <c r="B19" s="141">
        <v>0.65742070846996103</v>
      </c>
      <c r="C19" s="143">
        <v>0.1694559743826973</v>
      </c>
      <c r="D19" s="278">
        <v>4.1473807572988344</v>
      </c>
      <c r="E19" s="287">
        <v>0.33849170062024048</v>
      </c>
      <c r="F19" s="141">
        <v>13.85099246450053</v>
      </c>
      <c r="G19" s="143">
        <v>0.60072867795504692</v>
      </c>
      <c r="H19" s="278">
        <v>26.568378913457082</v>
      </c>
      <c r="I19" s="287">
        <v>0.6981590802505766</v>
      </c>
      <c r="J19" s="141">
        <v>30.114505164699068</v>
      </c>
      <c r="K19" s="143">
        <v>0.91900554521865407</v>
      </c>
      <c r="L19" s="278">
        <v>19.133840047091883</v>
      </c>
      <c r="M19" s="287">
        <v>0.81307500244775066</v>
      </c>
      <c r="N19" s="141">
        <v>5.0002121601700056</v>
      </c>
      <c r="O19" s="143">
        <v>0.47505813116886009</v>
      </c>
      <c r="P19" s="278">
        <v>0.52726978431264404</v>
      </c>
      <c r="Q19" s="287">
        <v>0.16054813996223685</v>
      </c>
    </row>
    <row r="20" spans="1:17">
      <c r="A20" s="255" t="s">
        <v>159</v>
      </c>
      <c r="B20" s="141">
        <v>9.5427231231784759E-2</v>
      </c>
      <c r="C20" s="143">
        <v>5.7448489232366021E-2</v>
      </c>
      <c r="D20" s="278">
        <v>1.12945152349614</v>
      </c>
      <c r="E20" s="287">
        <v>0.20651829742552089</v>
      </c>
      <c r="F20" s="141">
        <v>7.5327177412708357</v>
      </c>
      <c r="G20" s="143">
        <v>0.54901394880269216</v>
      </c>
      <c r="H20" s="278">
        <v>21.512143171909077</v>
      </c>
      <c r="I20" s="287">
        <v>0.73920248657588805</v>
      </c>
      <c r="J20" s="141">
        <v>32.1063410013683</v>
      </c>
      <c r="K20" s="143">
        <v>0.90158629408668955</v>
      </c>
      <c r="L20" s="278">
        <v>25.424817346534248</v>
      </c>
      <c r="M20" s="287">
        <v>0.83015980994625438</v>
      </c>
      <c r="N20" s="141">
        <v>10.246242008462705</v>
      </c>
      <c r="O20" s="143">
        <v>0.53146785690274212</v>
      </c>
      <c r="P20" s="278">
        <v>1.9528599757269132</v>
      </c>
      <c r="Q20" s="287">
        <v>0.24477132375870989</v>
      </c>
    </row>
    <row r="21" spans="1:17">
      <c r="A21" s="253" t="s">
        <v>145</v>
      </c>
      <c r="B21" s="141">
        <v>0.4377018211427921</v>
      </c>
      <c r="C21" s="143">
        <v>0.12175267799573937</v>
      </c>
      <c r="D21" s="278">
        <v>2.7973964083737624</v>
      </c>
      <c r="E21" s="287">
        <v>0.33236324378007059</v>
      </c>
      <c r="F21" s="141">
        <v>9.6518581013721825</v>
      </c>
      <c r="G21" s="143">
        <v>0.55150550002794418</v>
      </c>
      <c r="H21" s="278">
        <v>21.075240285389611</v>
      </c>
      <c r="I21" s="287">
        <v>0.71287699186868225</v>
      </c>
      <c r="J21" s="141">
        <v>28.886575414517541</v>
      </c>
      <c r="K21" s="143">
        <v>0.83997994151400357</v>
      </c>
      <c r="L21" s="278">
        <v>24.884844947050397</v>
      </c>
      <c r="M21" s="287">
        <v>0.82967427060152743</v>
      </c>
      <c r="N21" s="141">
        <v>10.477663738563514</v>
      </c>
      <c r="O21" s="143">
        <v>0.62040154839772377</v>
      </c>
      <c r="P21" s="278">
        <v>1.7887192835901926</v>
      </c>
      <c r="Q21" s="287">
        <v>0.33807088258632312</v>
      </c>
    </row>
    <row r="22" spans="1:17">
      <c r="A22" s="252" t="s">
        <v>180</v>
      </c>
      <c r="B22" s="141">
        <v>0.60209327148971115</v>
      </c>
      <c r="C22" s="143">
        <v>0.17352083634867752</v>
      </c>
      <c r="D22" s="278">
        <v>5.0054357153978533</v>
      </c>
      <c r="E22" s="287">
        <v>0.42356092356410252</v>
      </c>
      <c r="F22" s="141">
        <v>14.892056986589068</v>
      </c>
      <c r="G22" s="143">
        <v>0.75428192963064378</v>
      </c>
      <c r="H22" s="278">
        <v>24.573936585062938</v>
      </c>
      <c r="I22" s="287">
        <v>0.88638105665026889</v>
      </c>
      <c r="J22" s="141">
        <v>28.34553550455442</v>
      </c>
      <c r="K22" s="143">
        <v>0.74880022634758836</v>
      </c>
      <c r="L22" s="278">
        <v>20.030017156446259</v>
      </c>
      <c r="M22" s="287">
        <v>0.88464236285122566</v>
      </c>
      <c r="N22" s="141">
        <v>5.9132751857132142</v>
      </c>
      <c r="O22" s="143">
        <v>0.49780344548744554</v>
      </c>
      <c r="P22" s="278">
        <v>0.63764959474654193</v>
      </c>
      <c r="Q22" s="287">
        <v>0.13980198242149611</v>
      </c>
    </row>
    <row r="23" spans="1:17">
      <c r="A23" s="252" t="s">
        <v>166</v>
      </c>
      <c r="B23" s="88">
        <v>0.7624314770521109</v>
      </c>
      <c r="C23" s="102">
        <v>0.21241604063097128</v>
      </c>
      <c r="D23" s="193">
        <v>5.0309062566904119</v>
      </c>
      <c r="E23" s="244">
        <v>0.51610605326267622</v>
      </c>
      <c r="F23" s="88">
        <v>13.807420856144757</v>
      </c>
      <c r="G23" s="102">
        <v>0.74248583196219453</v>
      </c>
      <c r="H23" s="193">
        <v>22.03140679271446</v>
      </c>
      <c r="I23" s="244">
        <v>0.94575685543085286</v>
      </c>
      <c r="J23" s="88">
        <v>26.918713743036378</v>
      </c>
      <c r="K23" s="102">
        <v>0.93262736738477647</v>
      </c>
      <c r="L23" s="193">
        <v>21.455325253359117</v>
      </c>
      <c r="M23" s="244">
        <v>0.99152071180142609</v>
      </c>
      <c r="N23" s="88">
        <v>8.5121978863876873</v>
      </c>
      <c r="O23" s="102">
        <v>0.58482731729480786</v>
      </c>
      <c r="P23" s="278">
        <v>1.4815977346150762</v>
      </c>
      <c r="Q23" s="287">
        <v>0.20969576762859601</v>
      </c>
    </row>
    <row r="24" spans="1:17">
      <c r="A24" s="253" t="s">
        <v>138</v>
      </c>
      <c r="B24" s="88">
        <v>1.1919132687948353</v>
      </c>
      <c r="C24" s="102">
        <v>0.27591632605500288</v>
      </c>
      <c r="D24" s="193">
        <v>8.1297024448906452</v>
      </c>
      <c r="E24" s="244">
        <v>0.75076918967626993</v>
      </c>
      <c r="F24" s="88">
        <v>22.414569393336105</v>
      </c>
      <c r="G24" s="102">
        <v>0.95533119143503797</v>
      </c>
      <c r="H24" s="193">
        <v>31.644113581853301</v>
      </c>
      <c r="I24" s="244">
        <v>0.93392318538490016</v>
      </c>
      <c r="J24" s="88">
        <v>26.042541864802502</v>
      </c>
      <c r="K24" s="102">
        <v>1.0290539822548836</v>
      </c>
      <c r="L24" s="193">
        <v>9.2660147687505354</v>
      </c>
      <c r="M24" s="244">
        <v>0.64958911357294868</v>
      </c>
      <c r="N24" s="88">
        <v>1.2628607443568243</v>
      </c>
      <c r="O24" s="102">
        <v>0.23218317933551327</v>
      </c>
      <c r="P24" s="278">
        <v>4.8283933215261657E-2</v>
      </c>
      <c r="Q24" s="287">
        <v>4.390190724992999E-2</v>
      </c>
    </row>
    <row r="25" spans="1:17">
      <c r="A25" s="253" t="s">
        <v>151</v>
      </c>
      <c r="B25" s="141">
        <v>0.18248542039549448</v>
      </c>
      <c r="C25" s="143">
        <v>0.10663275955038769</v>
      </c>
      <c r="D25" s="278">
        <v>2.449239684669628</v>
      </c>
      <c r="E25" s="287">
        <v>0.31335137319637812</v>
      </c>
      <c r="F25" s="141">
        <v>8.9314242636690793</v>
      </c>
      <c r="G25" s="143">
        <v>0.6477794755141123</v>
      </c>
      <c r="H25" s="278">
        <v>21.727487810525286</v>
      </c>
      <c r="I25" s="287">
        <v>0.76322963676514743</v>
      </c>
      <c r="J25" s="141">
        <v>33.842012667458754</v>
      </c>
      <c r="K25" s="143">
        <v>0.89119882122465466</v>
      </c>
      <c r="L25" s="278">
        <v>25.041709965021621</v>
      </c>
      <c r="M25" s="287">
        <v>0.94552585905069042</v>
      </c>
      <c r="N25" s="141">
        <v>7.1206794984820476</v>
      </c>
      <c r="O25" s="143">
        <v>0.59794790547882026</v>
      </c>
      <c r="P25" s="278">
        <v>0.70496068977809834</v>
      </c>
      <c r="Q25" s="287">
        <v>0.18175860257648213</v>
      </c>
    </row>
    <row r="26" spans="1:17">
      <c r="A26" s="252" t="s">
        <v>181</v>
      </c>
      <c r="B26" s="141">
        <v>0.64651986945745354</v>
      </c>
      <c r="C26" s="143">
        <v>0.21902560883531108</v>
      </c>
      <c r="D26" s="278">
        <v>5.6512320335794541</v>
      </c>
      <c r="E26" s="287">
        <v>0.5847104022051034</v>
      </c>
      <c r="F26" s="141">
        <v>17.806256062508933</v>
      </c>
      <c r="G26" s="143">
        <v>0.85684007096304204</v>
      </c>
      <c r="H26" s="278">
        <v>26.109876028773229</v>
      </c>
      <c r="I26" s="287">
        <v>0.96475562928988534</v>
      </c>
      <c r="J26" s="141">
        <v>28.075430290347668</v>
      </c>
      <c r="K26" s="143">
        <v>0.85517741131046809</v>
      </c>
      <c r="L26" s="278">
        <v>17.015320231190682</v>
      </c>
      <c r="M26" s="287">
        <v>0.74167645489387612</v>
      </c>
      <c r="N26" s="141">
        <v>4.2898017914413504</v>
      </c>
      <c r="O26" s="143">
        <v>0.49111564396868823</v>
      </c>
      <c r="P26" s="278">
        <v>0.40556369270124715</v>
      </c>
      <c r="Q26" s="287">
        <v>0.1057449900255716</v>
      </c>
    </row>
    <row r="27" spans="1:17">
      <c r="A27" s="256" t="s">
        <v>161</v>
      </c>
      <c r="B27" s="141">
        <v>0.496605819640142</v>
      </c>
      <c r="C27" s="143">
        <v>0.16935549027414404</v>
      </c>
      <c r="D27" s="278">
        <v>5.9284161379977398</v>
      </c>
      <c r="E27" s="287">
        <v>0.5073714212539796</v>
      </c>
      <c r="F27" s="141">
        <v>18.558887233212385</v>
      </c>
      <c r="G27" s="143">
        <v>0.82610672670146912</v>
      </c>
      <c r="H27" s="278">
        <v>28.321610257689947</v>
      </c>
      <c r="I27" s="287">
        <v>0.92798644802251218</v>
      </c>
      <c r="J27" s="141">
        <v>27.698835939213041</v>
      </c>
      <c r="K27" s="143">
        <v>0.97100314114711539</v>
      </c>
      <c r="L27" s="278">
        <v>15.168225129306382</v>
      </c>
      <c r="M27" s="287">
        <v>0.84357617014295794</v>
      </c>
      <c r="N27" s="141">
        <v>3.6005837032851433</v>
      </c>
      <c r="O27" s="143">
        <v>0.38627455400879446</v>
      </c>
      <c r="P27" s="278">
        <v>0.22683577965522048</v>
      </c>
      <c r="Q27" s="287">
        <v>0.11595353024514336</v>
      </c>
    </row>
    <row r="28" spans="1:17">
      <c r="A28" s="252" t="s">
        <v>173</v>
      </c>
      <c r="B28" s="141">
        <v>0.31887464149084321</v>
      </c>
      <c r="C28" s="143">
        <v>0.1115833179125386</v>
      </c>
      <c r="D28" s="278">
        <v>3.2725516819712319</v>
      </c>
      <c r="E28" s="287">
        <v>0.34871041257071356</v>
      </c>
      <c r="F28" s="141">
        <v>13.435051289805157</v>
      </c>
      <c r="G28" s="143">
        <v>0.68833636130500997</v>
      </c>
      <c r="H28" s="278">
        <v>26.873440716605458</v>
      </c>
      <c r="I28" s="287">
        <v>0.8963683454750111</v>
      </c>
      <c r="J28" s="141">
        <v>31.30935953017131</v>
      </c>
      <c r="K28" s="143">
        <v>0.85266462896075323</v>
      </c>
      <c r="L28" s="278">
        <v>18.950787793984311</v>
      </c>
      <c r="M28" s="287">
        <v>0.69606315297638255</v>
      </c>
      <c r="N28" s="141">
        <v>5.3651236959588822</v>
      </c>
      <c r="O28" s="143">
        <v>0.51436730316127188</v>
      </c>
      <c r="P28" s="278">
        <v>0.47481065001280626</v>
      </c>
      <c r="Q28" s="287">
        <v>0.18270641225395526</v>
      </c>
    </row>
    <row r="29" spans="1:17">
      <c r="A29" s="252" t="s">
        <v>170</v>
      </c>
      <c r="B29" s="88">
        <v>3.2304216129781325</v>
      </c>
      <c r="C29" s="102">
        <v>0.44231945451919985</v>
      </c>
      <c r="D29" s="193">
        <v>10.714434529844535</v>
      </c>
      <c r="E29" s="244">
        <v>0.73778160460325581</v>
      </c>
      <c r="F29" s="88">
        <v>19.155377229764436</v>
      </c>
      <c r="G29" s="102">
        <v>0.90045941366297755</v>
      </c>
      <c r="H29" s="193">
        <v>23.124827133824166</v>
      </c>
      <c r="I29" s="244">
        <v>0.8669278371364848</v>
      </c>
      <c r="J29" s="88">
        <v>22.851049000326089</v>
      </c>
      <c r="K29" s="102">
        <v>0.83492456163439643</v>
      </c>
      <c r="L29" s="193">
        <v>15.106155313198684</v>
      </c>
      <c r="M29" s="244">
        <v>0.77916448788909776</v>
      </c>
      <c r="N29" s="88">
        <v>5.1649078749577093</v>
      </c>
      <c r="O29" s="102">
        <v>0.43150432606891242</v>
      </c>
      <c r="P29" s="193">
        <v>0.65282730510625697</v>
      </c>
      <c r="Q29" s="244">
        <v>0.14255211596240822</v>
      </c>
    </row>
    <row r="30" spans="1:17">
      <c r="A30" s="252" t="s">
        <v>169</v>
      </c>
      <c r="B30" s="141">
        <v>1.0848368329699156</v>
      </c>
      <c r="C30" s="143">
        <v>0.23129128834253693</v>
      </c>
      <c r="D30" s="278">
        <v>6.5507241006511201</v>
      </c>
      <c r="E30" s="287">
        <v>0.54578573166215116</v>
      </c>
      <c r="F30" s="141">
        <v>18.243595141315676</v>
      </c>
      <c r="G30" s="143">
        <v>0.88030419911141233</v>
      </c>
      <c r="H30" s="278">
        <v>30.184149564894586</v>
      </c>
      <c r="I30" s="287">
        <v>1.0034202129798746</v>
      </c>
      <c r="J30" s="141">
        <v>27.821649958304473</v>
      </c>
      <c r="K30" s="143">
        <v>1.0940481706686422</v>
      </c>
      <c r="L30" s="278">
        <v>13.380794449764077</v>
      </c>
      <c r="M30" s="287">
        <v>0.72938118527949425</v>
      </c>
      <c r="N30" s="141">
        <v>2.5593730527666265</v>
      </c>
      <c r="O30" s="143">
        <v>0.37132510439583827</v>
      </c>
      <c r="P30" s="278">
        <v>0.17487689933354492</v>
      </c>
      <c r="Q30" s="287">
        <v>7.1394255524048086E-2</v>
      </c>
    </row>
    <row r="31" spans="1:17">
      <c r="A31" s="252" t="s">
        <v>183</v>
      </c>
      <c r="B31" s="141">
        <v>0.15484975983728425</v>
      </c>
      <c r="C31" s="143">
        <v>6.8392464706058295E-2</v>
      </c>
      <c r="D31" s="278">
        <v>1.8175188647391523</v>
      </c>
      <c r="E31" s="287">
        <v>0.2579215165032</v>
      </c>
      <c r="F31" s="141">
        <v>8.8708645596940983</v>
      </c>
      <c r="G31" s="143">
        <v>0.62468582075971135</v>
      </c>
      <c r="H31" s="278">
        <v>19.899757306075891</v>
      </c>
      <c r="I31" s="287">
        <v>0.77989880604623385</v>
      </c>
      <c r="J31" s="141">
        <v>29.694964044820036</v>
      </c>
      <c r="K31" s="143">
        <v>1.0528049861614299</v>
      </c>
      <c r="L31" s="278">
        <v>26.508734450108733</v>
      </c>
      <c r="M31" s="287">
        <v>0.94001806093953455</v>
      </c>
      <c r="N31" s="141">
        <v>11.407346979714568</v>
      </c>
      <c r="O31" s="143">
        <v>0.70331209504472536</v>
      </c>
      <c r="P31" s="278">
        <v>1.6459640350102338</v>
      </c>
      <c r="Q31" s="287">
        <v>0.27996729644321544</v>
      </c>
    </row>
    <row r="32" spans="1:17">
      <c r="A32" s="253" t="s">
        <v>154</v>
      </c>
      <c r="B32" s="141">
        <v>0.47535842089443642</v>
      </c>
      <c r="C32" s="143">
        <v>0.1309906565374313</v>
      </c>
      <c r="D32" s="278">
        <v>3.0686921175008104</v>
      </c>
      <c r="E32" s="287">
        <v>0.3470148825411109</v>
      </c>
      <c r="F32" s="141">
        <v>10.622877655472223</v>
      </c>
      <c r="G32" s="143">
        <v>0.65944779928979247</v>
      </c>
      <c r="H32" s="278">
        <v>20.972062566653847</v>
      </c>
      <c r="I32" s="287">
        <v>0.78830054793439452</v>
      </c>
      <c r="J32" s="141">
        <v>28.583809963722072</v>
      </c>
      <c r="K32" s="143">
        <v>0.94890872069875265</v>
      </c>
      <c r="L32" s="278">
        <v>24.483880608906667</v>
      </c>
      <c r="M32" s="287">
        <v>0.90890190237629775</v>
      </c>
      <c r="N32" s="141">
        <v>9.9943578777046529</v>
      </c>
      <c r="O32" s="143">
        <v>0.64558521193481244</v>
      </c>
      <c r="P32" s="278">
        <v>1.7989607891453017</v>
      </c>
      <c r="Q32" s="287">
        <v>0.31564224568054378</v>
      </c>
    </row>
    <row r="33" spans="1:17">
      <c r="A33" s="257" t="s">
        <v>157</v>
      </c>
      <c r="B33" s="88">
        <v>0.30000577060150557</v>
      </c>
      <c r="C33" s="102">
        <v>9.9387169150742138E-2</v>
      </c>
      <c r="D33" s="193">
        <v>3.3667842959701719</v>
      </c>
      <c r="E33" s="244">
        <v>0.36761237717971673</v>
      </c>
      <c r="F33" s="88">
        <v>14.823495062401202</v>
      </c>
      <c r="G33" s="102">
        <v>0.67657071496497767</v>
      </c>
      <c r="H33" s="193">
        <v>29.496670888900834</v>
      </c>
      <c r="I33" s="244">
        <v>0.80938251681491369</v>
      </c>
      <c r="J33" s="88">
        <v>31.469873192130308</v>
      </c>
      <c r="K33" s="102">
        <v>1.0899151539962875</v>
      </c>
      <c r="L33" s="193">
        <v>16.819625401472315</v>
      </c>
      <c r="M33" s="244">
        <v>0.75880113340665267</v>
      </c>
      <c r="N33" s="88">
        <v>3.467915612541252</v>
      </c>
      <c r="O33" s="102">
        <v>0.39017294605944725</v>
      </c>
      <c r="P33" s="278">
        <v>0.25562977598241249</v>
      </c>
      <c r="Q33" s="287">
        <v>0.11412028725930173</v>
      </c>
    </row>
    <row r="34" spans="1:17">
      <c r="A34" s="253" t="s">
        <v>147</v>
      </c>
      <c r="B34" s="141">
        <v>0.47828773407888447</v>
      </c>
      <c r="C34" s="143">
        <v>0.15853463539443902</v>
      </c>
      <c r="D34" s="278">
        <v>4.7297049643472659</v>
      </c>
      <c r="E34" s="287">
        <v>0.39780375512029642</v>
      </c>
      <c r="F34" s="141">
        <v>16.976640493063357</v>
      </c>
      <c r="G34" s="143">
        <v>0.7537201681101745</v>
      </c>
      <c r="H34" s="278">
        <v>28.362759749008628</v>
      </c>
      <c r="I34" s="287">
        <v>0.827154305800472</v>
      </c>
      <c r="J34" s="141">
        <v>28.741846285933288</v>
      </c>
      <c r="K34" s="143">
        <v>0.77389976799768123</v>
      </c>
      <c r="L34" s="278">
        <v>16.270415382745394</v>
      </c>
      <c r="M34" s="287">
        <v>0.60489817181636085</v>
      </c>
      <c r="N34" s="141">
        <v>3.9752104986536234</v>
      </c>
      <c r="O34" s="143">
        <v>0.33898895421463521</v>
      </c>
      <c r="P34" s="278">
        <v>0.46513489216956905</v>
      </c>
      <c r="Q34" s="287">
        <v>0.10853482037814599</v>
      </c>
    </row>
    <row r="35" spans="1:17">
      <c r="A35" s="253" t="s">
        <v>137</v>
      </c>
      <c r="B35" s="88">
        <v>0.81938598538315954</v>
      </c>
      <c r="C35" s="102">
        <v>0.17449972699588939</v>
      </c>
      <c r="D35" s="193">
        <v>6.7818433690786595</v>
      </c>
      <c r="E35" s="244">
        <v>0.39915976532023051</v>
      </c>
      <c r="F35" s="88">
        <v>19.164406658538649</v>
      </c>
      <c r="G35" s="102">
        <v>0.63179991752901188</v>
      </c>
      <c r="H35" s="193">
        <v>25.679591640614404</v>
      </c>
      <c r="I35" s="244">
        <v>0.81289151192665798</v>
      </c>
      <c r="J35" s="88">
        <v>25.55478521969604</v>
      </c>
      <c r="K35" s="102">
        <v>0.75770291785500377</v>
      </c>
      <c r="L35" s="193">
        <v>16.551041169091171</v>
      </c>
      <c r="M35" s="244">
        <v>0.58035500760386538</v>
      </c>
      <c r="N35" s="88">
        <v>4.9338787082667972</v>
      </c>
      <c r="O35" s="102">
        <v>0.50696337032895633</v>
      </c>
      <c r="P35" s="278">
        <v>0.51506724933112114</v>
      </c>
      <c r="Q35" s="287">
        <v>0.15830615800976949</v>
      </c>
    </row>
    <row r="36" spans="1:17">
      <c r="A36" s="252" t="s">
        <v>177</v>
      </c>
      <c r="B36" s="141">
        <v>9.7394051835172829E-2</v>
      </c>
      <c r="C36" s="143">
        <v>7.3105843990322911E-2</v>
      </c>
      <c r="D36" s="278">
        <v>0.78023925333171329</v>
      </c>
      <c r="E36" s="287">
        <v>0.17557426716397456</v>
      </c>
      <c r="F36" s="141">
        <v>5.1221010407115131</v>
      </c>
      <c r="G36" s="143">
        <v>0.52436672175019783</v>
      </c>
      <c r="H36" s="278">
        <v>17.222063336841767</v>
      </c>
      <c r="I36" s="287">
        <v>0.71565205150639477</v>
      </c>
      <c r="J36" s="141">
        <v>32.296162297679608</v>
      </c>
      <c r="K36" s="143">
        <v>0.96770753446008628</v>
      </c>
      <c r="L36" s="278">
        <v>30.844639859262784</v>
      </c>
      <c r="M36" s="287">
        <v>0.89349515288776549</v>
      </c>
      <c r="N36" s="141">
        <v>11.933397567255041</v>
      </c>
      <c r="O36" s="143">
        <v>0.58474391154608207</v>
      </c>
      <c r="P36" s="278">
        <v>1.7040025930824112</v>
      </c>
      <c r="Q36" s="287">
        <v>0.29511239605343831</v>
      </c>
    </row>
    <row r="37" spans="1:17">
      <c r="A37" s="252" t="s">
        <v>174</v>
      </c>
      <c r="B37" s="88">
        <v>0.73678722951444175</v>
      </c>
      <c r="C37" s="102">
        <v>0.16182604408286974</v>
      </c>
      <c r="D37" s="193">
        <v>8.2711778476447382</v>
      </c>
      <c r="E37" s="244">
        <v>0.65782316197869972</v>
      </c>
      <c r="F37" s="88">
        <v>27.570713303368237</v>
      </c>
      <c r="G37" s="102">
        <v>1.0059878762019312</v>
      </c>
      <c r="H37" s="193">
        <v>35.858471977259121</v>
      </c>
      <c r="I37" s="244">
        <v>0.97574073201194567</v>
      </c>
      <c r="J37" s="88">
        <v>21.542132222944975</v>
      </c>
      <c r="K37" s="102">
        <v>0.93623810561426235</v>
      </c>
      <c r="L37" s="193">
        <v>5.4279543712375951</v>
      </c>
      <c r="M37" s="244">
        <v>0.75880244943653807</v>
      </c>
      <c r="N37" s="88">
        <v>0.58766098783722087</v>
      </c>
      <c r="O37" s="102">
        <v>0.18611234879993244</v>
      </c>
      <c r="P37" s="278">
        <v>5.10206019367394E-3</v>
      </c>
      <c r="Q37" s="287">
        <v>1.2735228040370675E-2</v>
      </c>
    </row>
    <row r="38" spans="1:17">
      <c r="A38" s="252" t="s">
        <v>165</v>
      </c>
      <c r="B38" s="141">
        <v>3.3870249069396183</v>
      </c>
      <c r="C38" s="143">
        <v>0.41262629232822873</v>
      </c>
      <c r="D38" s="278">
        <v>10.75826633848483</v>
      </c>
      <c r="E38" s="287">
        <v>0.7029596555533878</v>
      </c>
      <c r="F38" s="141">
        <v>19.377230763868674</v>
      </c>
      <c r="G38" s="143">
        <v>0.73536964461826182</v>
      </c>
      <c r="H38" s="278">
        <v>24.913397638060886</v>
      </c>
      <c r="I38" s="287">
        <v>0.86538117534468895</v>
      </c>
      <c r="J38" s="141">
        <v>23.666652356609109</v>
      </c>
      <c r="K38" s="143">
        <v>0.89142288047284202</v>
      </c>
      <c r="L38" s="278">
        <v>13.487219343678442</v>
      </c>
      <c r="M38" s="287">
        <v>0.70260302243596762</v>
      </c>
      <c r="N38" s="141">
        <v>3.9235019993995408</v>
      </c>
      <c r="O38" s="143">
        <v>0.42442846965473169</v>
      </c>
      <c r="P38" s="278">
        <v>0.48670665295890569</v>
      </c>
      <c r="Q38" s="287">
        <v>0.13943534522889692</v>
      </c>
    </row>
    <row r="39" spans="1:17">
      <c r="A39" s="252" t="s">
        <v>182</v>
      </c>
      <c r="B39" s="141">
        <v>1.0210979850623947</v>
      </c>
      <c r="C39" s="143">
        <v>0.25774251793182151</v>
      </c>
      <c r="D39" s="278">
        <v>11.605914322968825</v>
      </c>
      <c r="E39" s="287">
        <v>0.9720462827378944</v>
      </c>
      <c r="F39" s="141">
        <v>34.180679192692658</v>
      </c>
      <c r="G39" s="143">
        <v>1.2708950732502178</v>
      </c>
      <c r="H39" s="278">
        <v>33.949592410401728</v>
      </c>
      <c r="I39" s="287">
        <v>0.93032535707447006</v>
      </c>
      <c r="J39" s="141">
        <v>15.453605078292577</v>
      </c>
      <c r="K39" s="143">
        <v>0.8666887103666695</v>
      </c>
      <c r="L39" s="278">
        <v>3.536323515762557</v>
      </c>
      <c r="M39" s="287">
        <v>0.46928572347523601</v>
      </c>
      <c r="N39" s="141">
        <v>0.25278749481926627</v>
      </c>
      <c r="O39" s="143">
        <v>9.708113898863556E-2</v>
      </c>
      <c r="P39" s="303" t="s">
        <v>272</v>
      </c>
      <c r="Q39" s="302" t="s">
        <v>272</v>
      </c>
    </row>
    <row r="40" spans="1:17">
      <c r="A40" s="253" t="s">
        <v>148</v>
      </c>
      <c r="B40" s="88">
        <v>0.89756767847802843</v>
      </c>
      <c r="C40" s="102">
        <v>0.24649506245028963</v>
      </c>
      <c r="D40" s="193">
        <v>4.7647919962553562</v>
      </c>
      <c r="E40" s="244">
        <v>0.51241995202881152</v>
      </c>
      <c r="F40" s="88">
        <v>14.376084710181679</v>
      </c>
      <c r="G40" s="102">
        <v>0.81921801733451172</v>
      </c>
      <c r="H40" s="193">
        <v>22.437345056141652</v>
      </c>
      <c r="I40" s="244">
        <v>0.83351047266913236</v>
      </c>
      <c r="J40" s="88">
        <v>24.85977491506997</v>
      </c>
      <c r="K40" s="102">
        <v>1.086259530284019</v>
      </c>
      <c r="L40" s="193">
        <v>22.054480535227611</v>
      </c>
      <c r="M40" s="244">
        <v>1.0345303842886915</v>
      </c>
      <c r="N40" s="88">
        <v>9.100493745268281</v>
      </c>
      <c r="O40" s="102">
        <v>0.67810601927557301</v>
      </c>
      <c r="P40" s="193">
        <v>1.5094613633774125</v>
      </c>
      <c r="Q40" s="244">
        <v>0.2541652482380401</v>
      </c>
    </row>
    <row r="41" spans="1:17">
      <c r="A41" s="253" t="s">
        <v>152</v>
      </c>
      <c r="B41" s="88">
        <v>0.61092094577816936</v>
      </c>
      <c r="C41" s="102">
        <v>0.15256296045121304</v>
      </c>
      <c r="D41" s="193">
        <v>4.312238010242206</v>
      </c>
      <c r="E41" s="244">
        <v>0.43136333966866935</v>
      </c>
      <c r="F41" s="88">
        <v>13.118637862860039</v>
      </c>
      <c r="G41" s="102">
        <v>0.60483530733723734</v>
      </c>
      <c r="H41" s="193">
        <v>21.968577116441644</v>
      </c>
      <c r="I41" s="244">
        <v>0.64127276101653319</v>
      </c>
      <c r="J41" s="88">
        <v>26.830016030254413</v>
      </c>
      <c r="K41" s="102">
        <v>0.71623681663782068</v>
      </c>
      <c r="L41" s="193">
        <v>21.848177621364137</v>
      </c>
      <c r="M41" s="244">
        <v>0.66938555267705457</v>
      </c>
      <c r="N41" s="88">
        <v>9.539340802999142</v>
      </c>
      <c r="O41" s="102">
        <v>0.58468091179806947</v>
      </c>
      <c r="P41" s="278">
        <v>1.7720916100602513</v>
      </c>
      <c r="Q41" s="287">
        <v>0.26922280034130974</v>
      </c>
    </row>
    <row r="42" spans="1:17">
      <c r="A42" s="252" t="s">
        <v>168</v>
      </c>
      <c r="B42" s="141">
        <v>1.0578908101563596</v>
      </c>
      <c r="C42" s="143">
        <v>0.20684417998542173</v>
      </c>
      <c r="D42" s="193">
        <v>5.6853313721473597</v>
      </c>
      <c r="E42" s="244">
        <v>0.41231338203628409</v>
      </c>
      <c r="F42" s="88">
        <v>14.102113131300611</v>
      </c>
      <c r="G42" s="102">
        <v>0.78783066317615702</v>
      </c>
      <c r="H42" s="193">
        <v>25.045245808305793</v>
      </c>
      <c r="I42" s="244">
        <v>0.8882799435268206</v>
      </c>
      <c r="J42" s="88">
        <v>28.58124686160216</v>
      </c>
      <c r="K42" s="102">
        <v>0.74114092097196826</v>
      </c>
      <c r="L42" s="193">
        <v>18.739139650700665</v>
      </c>
      <c r="M42" s="244">
        <v>0.71868706072567701</v>
      </c>
      <c r="N42" s="88">
        <v>6.0541912652789627</v>
      </c>
      <c r="O42" s="102">
        <v>0.47449110492029878</v>
      </c>
      <c r="P42" s="278">
        <v>0.73484110050808826</v>
      </c>
      <c r="Q42" s="287">
        <v>0.13327344625417209</v>
      </c>
    </row>
    <row r="43" spans="1:17">
      <c r="A43" s="253" t="s">
        <v>144</v>
      </c>
      <c r="B43" s="141">
        <v>0.20872830777023799</v>
      </c>
      <c r="C43" s="143">
        <v>0.11378203664064179</v>
      </c>
      <c r="D43" s="278">
        <v>2.5042396163104992</v>
      </c>
      <c r="E43" s="287">
        <v>0.34084485929228425</v>
      </c>
      <c r="F43" s="141">
        <v>11.129303704511894</v>
      </c>
      <c r="G43" s="143">
        <v>0.66738146353970185</v>
      </c>
      <c r="H43" s="278">
        <v>24.915375384537498</v>
      </c>
      <c r="I43" s="287">
        <v>0.842037358314081</v>
      </c>
      <c r="J43" s="141">
        <v>29.987283339327092</v>
      </c>
      <c r="K43" s="143">
        <v>0.96518933899916581</v>
      </c>
      <c r="L43" s="278">
        <v>21.975275438742276</v>
      </c>
      <c r="M43" s="287">
        <v>0.8078089957702711</v>
      </c>
      <c r="N43" s="141">
        <v>8.1126073985142551</v>
      </c>
      <c r="O43" s="143">
        <v>0.71307330364816957</v>
      </c>
      <c r="P43" s="278">
        <v>1.167186810286257</v>
      </c>
      <c r="Q43" s="287">
        <v>0.24564787764580809</v>
      </c>
    </row>
    <row r="44" spans="1:17">
      <c r="A44" s="253" t="s">
        <v>143</v>
      </c>
      <c r="B44" s="141">
        <v>0.44833178560309489</v>
      </c>
      <c r="C44" s="143">
        <v>0.13343486526195097</v>
      </c>
      <c r="D44" s="278">
        <v>4.3698281196197026</v>
      </c>
      <c r="E44" s="287">
        <v>0.61546454161156605</v>
      </c>
      <c r="F44" s="141">
        <v>14.742638207983958</v>
      </c>
      <c r="G44" s="143">
        <v>0.86898925996330001</v>
      </c>
      <c r="H44" s="278">
        <v>26.242320788410737</v>
      </c>
      <c r="I44" s="287">
        <v>0.93861655508093567</v>
      </c>
      <c r="J44" s="141">
        <v>29.387600067829624</v>
      </c>
      <c r="K44" s="143">
        <v>1.0067522258817916</v>
      </c>
      <c r="L44" s="278">
        <v>19.184718270633187</v>
      </c>
      <c r="M44" s="287">
        <v>0.86156300339243264</v>
      </c>
      <c r="N44" s="141">
        <v>5.1423819975455229</v>
      </c>
      <c r="O44" s="143">
        <v>0.52771417303237378</v>
      </c>
      <c r="P44" s="278">
        <v>0.48218076237417612</v>
      </c>
      <c r="Q44" s="287">
        <v>0.152844484181064</v>
      </c>
    </row>
    <row r="45" spans="1:17">
      <c r="A45" s="252" t="s">
        <v>163</v>
      </c>
      <c r="B45" s="88">
        <v>0.38596238317517462</v>
      </c>
      <c r="C45" s="102">
        <v>0.15593787145314397</v>
      </c>
      <c r="D45" s="193">
        <v>4.1201159060476273</v>
      </c>
      <c r="E45" s="244">
        <v>0.47443065912306825</v>
      </c>
      <c r="F45" s="88">
        <v>16.70662658363711</v>
      </c>
      <c r="G45" s="102">
        <v>0.86030155634759709</v>
      </c>
      <c r="H45" s="193">
        <v>31.6967819419263</v>
      </c>
      <c r="I45" s="244">
        <v>0.93210576687361979</v>
      </c>
      <c r="J45" s="88">
        <v>30.025006917297727</v>
      </c>
      <c r="K45" s="102">
        <v>0.9383069554376039</v>
      </c>
      <c r="L45" s="193">
        <v>13.983089992584002</v>
      </c>
      <c r="M45" s="244">
        <v>0.76624918204335757</v>
      </c>
      <c r="N45" s="88">
        <v>2.8735798192071744</v>
      </c>
      <c r="O45" s="102">
        <v>0.36100621395934723</v>
      </c>
      <c r="P45" s="193">
        <v>0.20883645612488719</v>
      </c>
      <c r="Q45" s="287">
        <v>7.554468220033006E-2</v>
      </c>
    </row>
    <row r="46" spans="1:17">
      <c r="A46" s="252" t="s">
        <v>178</v>
      </c>
      <c r="B46" s="88">
        <v>1.9404633898581487</v>
      </c>
      <c r="C46" s="102">
        <v>0.311612404712651</v>
      </c>
      <c r="D46" s="193">
        <v>11.110297617908316</v>
      </c>
      <c r="E46" s="244">
        <v>0.80329600103095988</v>
      </c>
      <c r="F46" s="88">
        <v>25.273488015742615</v>
      </c>
      <c r="G46" s="102">
        <v>1.0288178259211289</v>
      </c>
      <c r="H46" s="193">
        <v>29.892882888750229</v>
      </c>
      <c r="I46" s="244">
        <v>0.87160543722061756</v>
      </c>
      <c r="J46" s="88">
        <v>21.136900200996109</v>
      </c>
      <c r="K46" s="102">
        <v>0.87354653143176497</v>
      </c>
      <c r="L46" s="193">
        <v>9.0533227407782046</v>
      </c>
      <c r="M46" s="244">
        <v>0.68664217773946346</v>
      </c>
      <c r="N46" s="88">
        <v>1.4971330436561263</v>
      </c>
      <c r="O46" s="102">
        <v>0.19767182682778806</v>
      </c>
      <c r="P46" s="278">
        <v>9.551210231026451E-2</v>
      </c>
      <c r="Q46" s="287">
        <v>4.4876778134334334E-2</v>
      </c>
    </row>
    <row r="47" spans="1:17">
      <c r="A47" s="253" t="s">
        <v>155</v>
      </c>
      <c r="B47" s="141">
        <v>0.16361747640120611</v>
      </c>
      <c r="C47" s="143">
        <v>6.4728012835793616E-2</v>
      </c>
      <c r="D47" s="278">
        <v>1.7683587796477107</v>
      </c>
      <c r="E47" s="287">
        <v>0.21227801597857757</v>
      </c>
      <c r="F47" s="141">
        <v>7.1053453181863127</v>
      </c>
      <c r="G47" s="143">
        <v>0.41858170357915614</v>
      </c>
      <c r="H47" s="278">
        <v>15.147429234403825</v>
      </c>
      <c r="I47" s="287">
        <v>0.69035606636403801</v>
      </c>
      <c r="J47" s="141">
        <v>25.404179651425196</v>
      </c>
      <c r="K47" s="143">
        <v>0.72770987855909619</v>
      </c>
      <c r="L47" s="278">
        <v>29.665599533730752</v>
      </c>
      <c r="M47" s="287">
        <v>0.7395558869921679</v>
      </c>
      <c r="N47" s="141">
        <v>16.973293667081144</v>
      </c>
      <c r="O47" s="143">
        <v>0.54855677311417317</v>
      </c>
      <c r="P47" s="278">
        <v>3.7721763391238712</v>
      </c>
      <c r="Q47" s="287">
        <v>0.29537462155510663</v>
      </c>
    </row>
    <row r="48" spans="1:17">
      <c r="A48" s="253" t="s">
        <v>141</v>
      </c>
      <c r="B48" s="88">
        <v>1.438595402371184</v>
      </c>
      <c r="C48" s="102">
        <v>0.24612441619149475</v>
      </c>
      <c r="D48" s="193">
        <v>7.9181403922408009</v>
      </c>
      <c r="E48" s="244">
        <v>0.59418226004250096</v>
      </c>
      <c r="F48" s="88">
        <v>19.944982939102445</v>
      </c>
      <c r="G48" s="102">
        <v>0.74357616058323217</v>
      </c>
      <c r="H48" s="193">
        <v>28.529840829434132</v>
      </c>
      <c r="I48" s="244">
        <v>0.87626479068818819</v>
      </c>
      <c r="J48" s="88">
        <v>25.262261975880531</v>
      </c>
      <c r="K48" s="102">
        <v>0.7600838905027455</v>
      </c>
      <c r="L48" s="193">
        <v>13.199095660221239</v>
      </c>
      <c r="M48" s="244">
        <v>0.62814565041566739</v>
      </c>
      <c r="N48" s="88">
        <v>3.3847799112422319</v>
      </c>
      <c r="O48" s="102">
        <v>0.32705561810657091</v>
      </c>
      <c r="P48" s="193">
        <v>0.32230288950745223</v>
      </c>
      <c r="Q48" s="244">
        <v>0.11389306442851602</v>
      </c>
    </row>
    <row r="49" spans="1:17">
      <c r="A49" s="258" t="s">
        <v>171</v>
      </c>
      <c r="B49" s="141">
        <v>0.19613435083104874</v>
      </c>
      <c r="C49" s="143">
        <v>9.5092461033204317E-2</v>
      </c>
      <c r="D49" s="278">
        <v>2.4722068203347036</v>
      </c>
      <c r="E49" s="287">
        <v>0.29118176478263885</v>
      </c>
      <c r="F49" s="141">
        <v>11.887166719069423</v>
      </c>
      <c r="G49" s="143">
        <v>0.58029351453834943</v>
      </c>
      <c r="H49" s="278">
        <v>24.594323109086901</v>
      </c>
      <c r="I49" s="287">
        <v>0.78790276222825306</v>
      </c>
      <c r="J49" s="141">
        <v>31.752644947306319</v>
      </c>
      <c r="K49" s="143">
        <v>1.0046888903497682</v>
      </c>
      <c r="L49" s="278">
        <v>21.758711958626535</v>
      </c>
      <c r="M49" s="287">
        <v>0.87193476072961262</v>
      </c>
      <c r="N49" s="141">
        <v>6.7184489740830422</v>
      </c>
      <c r="O49" s="143">
        <v>0.54902037363518907</v>
      </c>
      <c r="P49" s="278">
        <v>0.62036312066203703</v>
      </c>
      <c r="Q49" s="287">
        <v>0.17119084652261354</v>
      </c>
    </row>
    <row r="50" spans="1:17">
      <c r="A50" s="253" t="s">
        <v>153</v>
      </c>
      <c r="B50" s="141">
        <v>0.55124754734939152</v>
      </c>
      <c r="C50" s="143">
        <v>0.10092015279882474</v>
      </c>
      <c r="D50" s="278">
        <v>4.5258786679671665</v>
      </c>
      <c r="E50" s="287">
        <v>0.28250055539914681</v>
      </c>
      <c r="F50" s="141">
        <v>16.197617279555431</v>
      </c>
      <c r="G50" s="143">
        <v>0.54355107957533555</v>
      </c>
      <c r="H50" s="278">
        <v>28.36946551880974</v>
      </c>
      <c r="I50" s="287">
        <v>0.50172361250428299</v>
      </c>
      <c r="J50" s="141">
        <v>29.401594606923052</v>
      </c>
      <c r="K50" s="143">
        <v>0.50643333158129156</v>
      </c>
      <c r="L50" s="278">
        <v>16.769962658680868</v>
      </c>
      <c r="M50" s="287">
        <v>0.43707101406728005</v>
      </c>
      <c r="N50" s="141">
        <v>3.8711552034826711</v>
      </c>
      <c r="O50" s="143">
        <v>0.23888003511633291</v>
      </c>
      <c r="P50" s="278">
        <v>0.31307851723168922</v>
      </c>
      <c r="Q50" s="287">
        <v>6.8677789418838509E-2</v>
      </c>
    </row>
    <row r="51" spans="1:17">
      <c r="A51" s="253" t="s">
        <v>158</v>
      </c>
      <c r="B51" s="141">
        <v>0.62255342556242355</v>
      </c>
      <c r="C51" s="143">
        <v>0.15902850131152199</v>
      </c>
      <c r="D51" s="278">
        <v>4.5614878930143865</v>
      </c>
      <c r="E51" s="287">
        <v>0.51905817720055392</v>
      </c>
      <c r="F51" s="141">
        <v>13.823398335630669</v>
      </c>
      <c r="G51" s="143">
        <v>0.74433926793828609</v>
      </c>
      <c r="H51" s="278">
        <v>23.990790905082179</v>
      </c>
      <c r="I51" s="287">
        <v>0.69188048077648168</v>
      </c>
      <c r="J51" s="141">
        <v>27.950422488691732</v>
      </c>
      <c r="K51" s="143">
        <v>0.84962809052005261</v>
      </c>
      <c r="L51" s="278">
        <v>20.749085811343875</v>
      </c>
      <c r="M51" s="287">
        <v>0.92716461583170895</v>
      </c>
      <c r="N51" s="141">
        <v>7.3482290725825621</v>
      </c>
      <c r="O51" s="143">
        <v>0.52274335499201963</v>
      </c>
      <c r="P51" s="278">
        <v>0.95403206809218666</v>
      </c>
      <c r="Q51" s="287">
        <v>0.18181223478919312</v>
      </c>
    </row>
    <row r="52" spans="1:17">
      <c r="A52" s="257" t="s">
        <v>156</v>
      </c>
      <c r="B52" s="88">
        <v>0.42267846394778141</v>
      </c>
      <c r="C52" s="102">
        <v>0.13556214243833459</v>
      </c>
      <c r="D52" s="193">
        <v>4.5838712411501028</v>
      </c>
      <c r="E52" s="244">
        <v>0.48403317278260388</v>
      </c>
      <c r="F52" s="88">
        <v>15.218466002002405</v>
      </c>
      <c r="G52" s="102">
        <v>0.75248791826416983</v>
      </c>
      <c r="H52" s="193">
        <v>24.923101788770239</v>
      </c>
      <c r="I52" s="244">
        <v>0.8658072186115614</v>
      </c>
      <c r="J52" s="88">
        <v>27.772965468500981</v>
      </c>
      <c r="K52" s="102">
        <v>0.94171737498654862</v>
      </c>
      <c r="L52" s="193">
        <v>19.273592503967865</v>
      </c>
      <c r="M52" s="244">
        <v>1.0236558317703952</v>
      </c>
      <c r="N52" s="88">
        <v>6.9455140481986151</v>
      </c>
      <c r="O52" s="102">
        <v>0.6880716164287255</v>
      </c>
      <c r="P52" s="278">
        <v>0.85981048346200684</v>
      </c>
      <c r="Q52" s="287">
        <v>0.16956651490471056</v>
      </c>
    </row>
    <row r="53" spans="1:17">
      <c r="A53" s="253" t="s">
        <v>146</v>
      </c>
      <c r="B53" s="141">
        <v>1.3218651060290907</v>
      </c>
      <c r="C53" s="143">
        <v>0.2705138255348124</v>
      </c>
      <c r="D53" s="278">
        <v>11.566576864439355</v>
      </c>
      <c r="E53" s="287">
        <v>0.82161503846112682</v>
      </c>
      <c r="F53" s="141">
        <v>31.595022531995387</v>
      </c>
      <c r="G53" s="143">
        <v>1.1353530655882309</v>
      </c>
      <c r="H53" s="278">
        <v>31.671171656285964</v>
      </c>
      <c r="I53" s="287">
        <v>0.90842914408533959</v>
      </c>
      <c r="J53" s="141">
        <v>17.823678468708845</v>
      </c>
      <c r="K53" s="143">
        <v>1.0210086489779449</v>
      </c>
      <c r="L53" s="278">
        <v>5.299821905378213</v>
      </c>
      <c r="M53" s="287">
        <v>0.71264781136171373</v>
      </c>
      <c r="N53" s="141">
        <v>0.70559727429968822</v>
      </c>
      <c r="O53" s="143">
        <v>0.16279352961681651</v>
      </c>
      <c r="P53" s="278">
        <v>1.6266192863453908E-2</v>
      </c>
      <c r="Q53" s="287">
        <v>1.6355736420244862E-2</v>
      </c>
    </row>
    <row r="54" spans="1:17">
      <c r="A54" s="253" t="s">
        <v>149</v>
      </c>
      <c r="B54" s="141">
        <v>0.33445933611794781</v>
      </c>
      <c r="C54" s="143">
        <v>0.12100807211629606</v>
      </c>
      <c r="D54" s="278">
        <v>4.6946089709794903</v>
      </c>
      <c r="E54" s="287">
        <v>0.44990197494819983</v>
      </c>
      <c r="F54" s="141">
        <v>20.123016079869526</v>
      </c>
      <c r="G54" s="143">
        <v>0.81411452733005019</v>
      </c>
      <c r="H54" s="278">
        <v>32.772960984668607</v>
      </c>
      <c r="I54" s="287">
        <v>0.95091119573396521</v>
      </c>
      <c r="J54" s="141">
        <v>27.284808959955342</v>
      </c>
      <c r="K54" s="143">
        <v>1.0150518129980124</v>
      </c>
      <c r="L54" s="278">
        <v>12.329328094670084</v>
      </c>
      <c r="M54" s="287">
        <v>0.66990713424723658</v>
      </c>
      <c r="N54" s="141">
        <v>2.3378394956957336</v>
      </c>
      <c r="O54" s="143">
        <v>0.43874199652683799</v>
      </c>
      <c r="P54" s="278">
        <v>0.12297807804326605</v>
      </c>
      <c r="Q54" s="287">
        <v>7.4568239953216819E-2</v>
      </c>
    </row>
    <row r="55" spans="1:17">
      <c r="A55" s="253" t="s">
        <v>142</v>
      </c>
      <c r="B55" s="141">
        <v>3.7293704812902044</v>
      </c>
      <c r="C55" s="143">
        <v>0.21199571884041746</v>
      </c>
      <c r="D55" s="278">
        <v>14.398299278122884</v>
      </c>
      <c r="E55" s="287">
        <v>0.49981558282451977</v>
      </c>
      <c r="F55" s="141">
        <v>24.663184792629526</v>
      </c>
      <c r="G55" s="143">
        <v>0.61922411308816827</v>
      </c>
      <c r="H55" s="278">
        <v>25.569553763063794</v>
      </c>
      <c r="I55" s="287">
        <v>0.52236069724696221</v>
      </c>
      <c r="J55" s="141">
        <v>19.237830096178165</v>
      </c>
      <c r="K55" s="143">
        <v>0.50965880062984958</v>
      </c>
      <c r="L55" s="278">
        <v>9.5458687698435369</v>
      </c>
      <c r="M55" s="287">
        <v>0.52082754723164948</v>
      </c>
      <c r="N55" s="141">
        <v>2.5863468571123973</v>
      </c>
      <c r="O55" s="143">
        <v>0.20841203722523424</v>
      </c>
      <c r="P55" s="278">
        <v>0.26954596175949802</v>
      </c>
      <c r="Q55" s="287">
        <v>8.4972866387429888E-2</v>
      </c>
    </row>
    <row r="56" spans="1:17">
      <c r="A56" s="253" t="s">
        <v>135</v>
      </c>
      <c r="B56" s="88">
        <v>0.64247929957313277</v>
      </c>
      <c r="C56" s="102">
        <v>0.15246450311948445</v>
      </c>
      <c r="D56" s="193">
        <v>3.8743230715093731</v>
      </c>
      <c r="E56" s="244">
        <v>0.40578942600332435</v>
      </c>
      <c r="F56" s="88">
        <v>12.918324794730054</v>
      </c>
      <c r="G56" s="102">
        <v>0.64991391975067725</v>
      </c>
      <c r="H56" s="193">
        <v>24.000195000137097</v>
      </c>
      <c r="I56" s="244">
        <v>0.82379299727253386</v>
      </c>
      <c r="J56" s="88">
        <v>28.100749700295992</v>
      </c>
      <c r="K56" s="102">
        <v>0.75864792843964191</v>
      </c>
      <c r="L56" s="193">
        <v>20.784623843452508</v>
      </c>
      <c r="M56" s="244">
        <v>0.74180030586433365</v>
      </c>
      <c r="N56" s="88">
        <v>8.2271735412734781</v>
      </c>
      <c r="O56" s="102">
        <v>0.55078631970691427</v>
      </c>
      <c r="P56" s="278">
        <v>1.4521307490283666</v>
      </c>
      <c r="Q56" s="287">
        <v>0.22273154387855731</v>
      </c>
    </row>
    <row r="57" spans="1:17">
      <c r="A57" s="252" t="s">
        <v>176</v>
      </c>
      <c r="B57" s="141">
        <v>0.5460502287720832</v>
      </c>
      <c r="C57" s="143">
        <v>0.17538958552190614</v>
      </c>
      <c r="D57" s="278">
        <v>4.3629628937273672</v>
      </c>
      <c r="E57" s="287">
        <v>0.54108923786049601</v>
      </c>
      <c r="F57" s="141">
        <v>13.732840232290247</v>
      </c>
      <c r="G57" s="143">
        <v>0.82382999352401221</v>
      </c>
      <c r="H57" s="278">
        <v>23.639543885449243</v>
      </c>
      <c r="I57" s="287">
        <v>0.85798174460710686</v>
      </c>
      <c r="J57" s="141">
        <v>27.500970781339902</v>
      </c>
      <c r="K57" s="143">
        <v>0.92413006578492207</v>
      </c>
      <c r="L57" s="278">
        <v>21.084327631127408</v>
      </c>
      <c r="M57" s="287">
        <v>0.9274312463423342</v>
      </c>
      <c r="N57" s="141">
        <v>7.8623587658745908</v>
      </c>
      <c r="O57" s="143">
        <v>0.72509449182656249</v>
      </c>
      <c r="P57" s="278">
        <v>1.2709455814191575</v>
      </c>
      <c r="Q57" s="287">
        <v>0.22328770475660703</v>
      </c>
    </row>
    <row r="58" spans="1:17">
      <c r="A58" s="253" t="s">
        <v>140</v>
      </c>
      <c r="B58" s="141">
        <v>2.0819881060369534</v>
      </c>
      <c r="C58" s="143">
        <v>0.35787406853942416</v>
      </c>
      <c r="D58" s="278">
        <v>13.188362132590806</v>
      </c>
      <c r="E58" s="287">
        <v>0.81599368711950804</v>
      </c>
      <c r="F58" s="141">
        <v>28.604794108337849</v>
      </c>
      <c r="G58" s="143">
        <v>1.017239463722921</v>
      </c>
      <c r="H58" s="278">
        <v>30.554161269979105</v>
      </c>
      <c r="I58" s="287">
        <v>0.96643899546441714</v>
      </c>
      <c r="J58" s="141">
        <v>18.73688082322543</v>
      </c>
      <c r="K58" s="143">
        <v>0.91414842985602907</v>
      </c>
      <c r="L58" s="278">
        <v>6.1194269891643929</v>
      </c>
      <c r="M58" s="287">
        <v>0.50687347827428841</v>
      </c>
      <c r="N58" s="141">
        <v>0.68350443477882383</v>
      </c>
      <c r="O58" s="143">
        <v>0.15512975529665876</v>
      </c>
      <c r="P58" s="193">
        <v>3.0882135886638701E-2</v>
      </c>
      <c r="Q58" s="287">
        <v>3.9687523822373998E-2</v>
      </c>
    </row>
    <row r="59" spans="1:17">
      <c r="A59" s="297" t="s">
        <v>81</v>
      </c>
      <c r="B59" s="286">
        <v>0.71143706226967829</v>
      </c>
      <c r="C59" s="285">
        <v>3.0419359330798802E-2</v>
      </c>
      <c r="D59" s="288">
        <v>5.2319847105996651</v>
      </c>
      <c r="E59" s="289">
        <v>8.4090062083725298E-2</v>
      </c>
      <c r="F59" s="286">
        <v>16.030645431088619</v>
      </c>
      <c r="G59" s="285">
        <v>0.12602067528076941</v>
      </c>
      <c r="H59" s="288">
        <v>25.758992023912789</v>
      </c>
      <c r="I59" s="289">
        <v>0.1390755200939858</v>
      </c>
      <c r="J59" s="286">
        <v>27.401834314819059</v>
      </c>
      <c r="K59" s="285">
        <v>0.1453096723259299</v>
      </c>
      <c r="L59" s="288">
        <v>18.112441732227978</v>
      </c>
      <c r="M59" s="289">
        <v>0.1266979385052564</v>
      </c>
      <c r="N59" s="286">
        <v>5.93695242420086</v>
      </c>
      <c r="O59" s="285">
        <v>8.1657584809643094E-2</v>
      </c>
      <c r="P59" s="288">
        <v>0.8157123008813546</v>
      </c>
      <c r="Q59" s="289">
        <v>2.9622505040733299E-2</v>
      </c>
    </row>
    <row r="60" spans="1:17" ht="7.5" customHeight="1"/>
    <row r="61" spans="1:17">
      <c r="A61" s="262" t="s">
        <v>271</v>
      </c>
    </row>
  </sheetData>
  <mergeCells count="9">
    <mergeCell ref="A4:A5"/>
    <mergeCell ref="L4:M4"/>
    <mergeCell ref="N4:O4"/>
    <mergeCell ref="P4:Q4"/>
    <mergeCell ref="B4:C4"/>
    <mergeCell ref="D4:E4"/>
    <mergeCell ref="F4:G4"/>
    <mergeCell ref="H4:I4"/>
    <mergeCell ref="J4:K4"/>
  </mergeCells>
  <hyperlinks>
    <hyperlink ref="A2" location="TOC!A1" tooltip=" " display="Back to TOC"/>
  </hyperlinks>
  <pageMargins left="0.7" right="0.7" top="0.75" bottom="0.75" header="0.3" footer="0.3"/>
  <pageSetup paperSize="9" orientation="portrait" horizontalDpi="300" verticalDpi="300" r:id="rId1"/>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0"/>
  <dimension ref="A1:Y21"/>
  <sheetViews>
    <sheetView zoomScaleNormal="100" workbookViewId="0">
      <selection activeCell="G29" sqref="G29"/>
    </sheetView>
  </sheetViews>
  <sheetFormatPr defaultRowHeight="15"/>
  <cols>
    <col min="1" max="1" width="12.42578125" customWidth="1"/>
    <col min="4" max="12" width="8.7109375" customWidth="1"/>
    <col min="13" max="24" width="6.42578125" customWidth="1"/>
    <col min="25" max="25" width="6.42578125" style="4" customWidth="1"/>
    <col min="26" max="26" width="6.42578125" customWidth="1"/>
  </cols>
  <sheetData>
    <row r="1" spans="1:16">
      <c r="A1" s="3" t="s">
        <v>331</v>
      </c>
      <c r="B1" s="3" t="s">
        <v>386</v>
      </c>
    </row>
    <row r="2" spans="1:16">
      <c r="A2" s="1178" t="s">
        <v>311</v>
      </c>
      <c r="B2" s="3"/>
    </row>
    <row r="4" spans="1:16">
      <c r="A4" s="1405" t="s">
        <v>17</v>
      </c>
      <c r="B4" s="1407" t="s">
        <v>25</v>
      </c>
      <c r="C4" s="1402" t="s">
        <v>8</v>
      </c>
      <c r="D4" s="1403"/>
      <c r="E4" s="1402" t="s">
        <v>9</v>
      </c>
      <c r="F4" s="1403"/>
      <c r="G4" s="1402" t="s">
        <v>10</v>
      </c>
      <c r="H4" s="1403"/>
      <c r="I4" s="1402" t="s">
        <v>11</v>
      </c>
      <c r="J4" s="1403"/>
      <c r="K4" s="1404" t="s">
        <v>12</v>
      </c>
      <c r="L4" s="1403"/>
    </row>
    <row r="5" spans="1:16" ht="30">
      <c r="A5" s="1406"/>
      <c r="B5" s="1408"/>
      <c r="C5" s="1201" t="s">
        <v>48</v>
      </c>
      <c r="D5" s="1202" t="s">
        <v>15</v>
      </c>
      <c r="E5" s="1201" t="s">
        <v>48</v>
      </c>
      <c r="F5" s="1203" t="s">
        <v>15</v>
      </c>
      <c r="G5" s="1201" t="s">
        <v>48</v>
      </c>
      <c r="H5" s="1202" t="s">
        <v>15</v>
      </c>
      <c r="I5" s="1201" t="s">
        <v>48</v>
      </c>
      <c r="J5" s="1203" t="s">
        <v>15</v>
      </c>
      <c r="K5" s="1201" t="s">
        <v>48</v>
      </c>
      <c r="L5" s="1203" t="s">
        <v>15</v>
      </c>
    </row>
    <row r="6" spans="1:16">
      <c r="A6" s="761" t="s">
        <v>0</v>
      </c>
      <c r="B6" s="762" t="s">
        <v>23</v>
      </c>
      <c r="C6" s="1197">
        <v>544.64234511913924</v>
      </c>
      <c r="D6" s="1199">
        <v>7.2161293912321698</v>
      </c>
      <c r="E6" s="1197">
        <v>549.04871925771079</v>
      </c>
      <c r="F6" s="1199">
        <v>10.576249574825981</v>
      </c>
      <c r="G6" s="1197">
        <v>533.49434876810619</v>
      </c>
      <c r="H6" s="1199">
        <v>5.1666234129451167</v>
      </c>
      <c r="I6" s="1197">
        <v>524.74346740393935</v>
      </c>
      <c r="J6" s="1199">
        <v>5.1859317233581423</v>
      </c>
      <c r="K6" s="1197">
        <v>538.64445853718587</v>
      </c>
      <c r="L6" s="1199">
        <v>5.544116687404065</v>
      </c>
    </row>
    <row r="7" spans="1:16">
      <c r="A7" s="763"/>
      <c r="B7" s="764" t="s">
        <v>24</v>
      </c>
      <c r="C7" s="1153">
        <v>552.86561755764887</v>
      </c>
      <c r="D7" s="1155">
        <v>8.8478732451013915</v>
      </c>
      <c r="E7" s="1153">
        <v>542.86976097650791</v>
      </c>
      <c r="F7" s="1155">
        <v>10.553596420514038</v>
      </c>
      <c r="G7" s="1153">
        <v>534.21477755019191</v>
      </c>
      <c r="H7" s="1155">
        <v>5.5199325403313431</v>
      </c>
      <c r="I7" s="1153">
        <v>528.56107969887103</v>
      </c>
      <c r="J7" s="1155">
        <v>5.1800888288512521</v>
      </c>
      <c r="K7" s="1153">
        <v>527.17847280870615</v>
      </c>
      <c r="L7" s="1155">
        <v>5.0788154806807899</v>
      </c>
    </row>
    <row r="8" spans="1:16">
      <c r="A8" s="761" t="s">
        <v>1</v>
      </c>
      <c r="B8" s="762" t="s">
        <v>23</v>
      </c>
      <c r="C8" s="1197">
        <v>539.26138832080187</v>
      </c>
      <c r="D8" s="1199">
        <v>4.8296303584661748</v>
      </c>
      <c r="E8" s="1197">
        <v>534.66949896093206</v>
      </c>
      <c r="F8" s="1199">
        <v>5.3539050772592649</v>
      </c>
      <c r="G8" s="1197">
        <v>526.56834867671637</v>
      </c>
      <c r="H8" s="1199">
        <v>4.0785492274973025</v>
      </c>
      <c r="I8" s="1197">
        <v>507.68522740768742</v>
      </c>
      <c r="J8" s="1199">
        <v>3.6886221304387585</v>
      </c>
      <c r="K8" s="1197">
        <v>496.24669136139238</v>
      </c>
      <c r="L8" s="1199">
        <v>4.0300550759237606</v>
      </c>
      <c r="P8" s="113"/>
    </row>
    <row r="9" spans="1:16">
      <c r="A9" s="763"/>
      <c r="B9" s="764" t="s">
        <v>24</v>
      </c>
      <c r="C9" s="1198">
        <v>530.69381663395927</v>
      </c>
      <c r="D9" s="1200">
        <v>7.5497780204573575</v>
      </c>
      <c r="E9" s="1198">
        <v>526.22423598616172</v>
      </c>
      <c r="F9" s="1200">
        <v>7.7587903260491551</v>
      </c>
      <c r="G9" s="1198">
        <v>524.57646492134495</v>
      </c>
      <c r="H9" s="1200">
        <v>5.6028754965750496</v>
      </c>
      <c r="I9" s="1198">
        <v>508.33042240746829</v>
      </c>
      <c r="J9" s="1200">
        <v>4.0182861834955217</v>
      </c>
      <c r="K9" s="1198">
        <v>495.2054873455055</v>
      </c>
      <c r="L9" s="1200">
        <v>4.8986725728902583</v>
      </c>
    </row>
    <row r="10" spans="1:16">
      <c r="A10" s="761" t="s">
        <v>2</v>
      </c>
      <c r="B10" s="762" t="s">
        <v>23</v>
      </c>
      <c r="C10" s="1153">
        <v>507.71521074472304</v>
      </c>
      <c r="D10" s="1155">
        <v>6.3672870527076642</v>
      </c>
      <c r="E10" s="1153">
        <v>520.73338704064327</v>
      </c>
      <c r="F10" s="1155">
        <v>6.6185993618759476</v>
      </c>
      <c r="G10" s="1153">
        <v>512.15562296171481</v>
      </c>
      <c r="H10" s="1155">
        <v>3.7411705198479872</v>
      </c>
      <c r="I10" s="1153">
        <v>507.48930737524154</v>
      </c>
      <c r="J10" s="1155">
        <v>3.5642978775477872</v>
      </c>
      <c r="K10" s="1153">
        <v>503.43101370355055</v>
      </c>
      <c r="L10" s="1155">
        <v>4.8829156019189552</v>
      </c>
    </row>
    <row r="11" spans="1:16">
      <c r="A11" s="763"/>
      <c r="B11" s="764" t="s">
        <v>24</v>
      </c>
      <c r="C11" s="1153">
        <v>517.40782344190143</v>
      </c>
      <c r="D11" s="1155">
        <v>5.9089237520889766</v>
      </c>
      <c r="E11" s="1153">
        <v>521.66470994008364</v>
      </c>
      <c r="F11" s="1155">
        <v>6.4183358644282515</v>
      </c>
      <c r="G11" s="1153">
        <v>522.66305823393645</v>
      </c>
      <c r="H11" s="1155">
        <v>5.3408041951508229</v>
      </c>
      <c r="I11" s="1153">
        <v>518.07628364566403</v>
      </c>
      <c r="J11" s="1155">
        <v>4.5009950445941662</v>
      </c>
      <c r="K11" s="1153">
        <v>511.03026927837436</v>
      </c>
      <c r="L11" s="1155">
        <v>4.9628550111829375</v>
      </c>
    </row>
    <row r="12" spans="1:16">
      <c r="A12" s="761" t="s">
        <v>3</v>
      </c>
      <c r="B12" s="762" t="s">
        <v>23</v>
      </c>
      <c r="C12" s="1197">
        <v>521.60103977986444</v>
      </c>
      <c r="D12" s="1199">
        <v>5.715218509739981</v>
      </c>
      <c r="E12" s="1197">
        <v>525.35013638580938</v>
      </c>
      <c r="F12" s="1199">
        <v>6.9608415843476061</v>
      </c>
      <c r="G12" s="1197">
        <v>516.93384038520912</v>
      </c>
      <c r="H12" s="1199">
        <v>3.6993706895017029</v>
      </c>
      <c r="I12" s="1197">
        <v>509.91047606651239</v>
      </c>
      <c r="J12" s="1199">
        <v>4.2497017732014637</v>
      </c>
      <c r="K12" s="1197">
        <v>505.01347115806493</v>
      </c>
      <c r="L12" s="1199">
        <v>3.5897316259909737</v>
      </c>
    </row>
    <row r="13" spans="1:16">
      <c r="A13" s="763"/>
      <c r="B13" s="764" t="s">
        <v>24</v>
      </c>
      <c r="C13" s="1198">
        <v>522.73042724634547</v>
      </c>
      <c r="D13" s="1200">
        <v>4.6715041331316103</v>
      </c>
      <c r="E13" s="1198">
        <v>533.90119176985479</v>
      </c>
      <c r="F13" s="1200">
        <v>8.5701303690649286</v>
      </c>
      <c r="G13" s="1198">
        <v>520.65401571463326</v>
      </c>
      <c r="H13" s="1200">
        <v>3.9636943592819525</v>
      </c>
      <c r="I13" s="1198">
        <v>504.27113533954287</v>
      </c>
      <c r="J13" s="1200">
        <v>4.1998887316294029</v>
      </c>
      <c r="K13" s="1198">
        <v>504.79064180438036</v>
      </c>
      <c r="L13" s="1200">
        <v>3.9726446961049793</v>
      </c>
    </row>
    <row r="14" spans="1:16">
      <c r="A14" s="761" t="s">
        <v>4</v>
      </c>
      <c r="B14" s="762" t="s">
        <v>23</v>
      </c>
      <c r="C14" s="1153">
        <v>530.93779215001507</v>
      </c>
      <c r="D14" s="1155">
        <v>6.1262600276458627</v>
      </c>
      <c r="E14" s="1153">
        <v>517.44887013331504</v>
      </c>
      <c r="F14" s="1155">
        <v>4.2723008451583597</v>
      </c>
      <c r="G14" s="1153">
        <v>510.22289454094999</v>
      </c>
      <c r="H14" s="1155">
        <v>4.5689760351990802</v>
      </c>
      <c r="I14" s="1153">
        <v>505.87530022878235</v>
      </c>
      <c r="J14" s="1155">
        <v>4.5533166533789338</v>
      </c>
      <c r="K14" s="1153">
        <v>496.74770919571228</v>
      </c>
      <c r="L14" s="1155">
        <v>4.0798477850894344</v>
      </c>
    </row>
    <row r="15" spans="1:16">
      <c r="A15" s="763"/>
      <c r="B15" s="764" t="s">
        <v>24</v>
      </c>
      <c r="C15" s="1153">
        <v>532.52140398816096</v>
      </c>
      <c r="D15" s="1155">
        <v>5.5659725331543246</v>
      </c>
      <c r="E15" s="1153">
        <v>520.79448334591848</v>
      </c>
      <c r="F15" s="1155">
        <v>6.8345476578818536</v>
      </c>
      <c r="G15" s="1153">
        <v>515.13942880796162</v>
      </c>
      <c r="H15" s="1155">
        <v>4.4260122327707174</v>
      </c>
      <c r="I15" s="1153">
        <v>510.01318910392803</v>
      </c>
      <c r="J15" s="1155">
        <v>5.1641964421024378</v>
      </c>
      <c r="K15" s="1153">
        <v>494.92055859295641</v>
      </c>
      <c r="L15" s="1155">
        <v>4.6371217593339251</v>
      </c>
    </row>
    <row r="16" spans="1:16">
      <c r="A16" s="761" t="s">
        <v>5</v>
      </c>
      <c r="B16" s="762" t="s">
        <v>23</v>
      </c>
      <c r="C16" s="1197">
        <v>540.20520380378662</v>
      </c>
      <c r="D16" s="1199">
        <v>7.0147411792524519</v>
      </c>
      <c r="E16" s="1197">
        <v>539.85490720960252</v>
      </c>
      <c r="F16" s="1199">
        <v>7.6521263447012213</v>
      </c>
      <c r="G16" s="1197">
        <v>527.90224954814448</v>
      </c>
      <c r="H16" s="1199">
        <v>5.2337964491948323</v>
      </c>
      <c r="I16" s="1197">
        <v>521.02768512152147</v>
      </c>
      <c r="J16" s="1199">
        <v>3.737569258471432</v>
      </c>
      <c r="K16" s="1197">
        <v>515.47527069013529</v>
      </c>
      <c r="L16" s="1199">
        <v>4.2605233239635956</v>
      </c>
    </row>
    <row r="17" spans="1:12">
      <c r="A17" s="763"/>
      <c r="B17" s="764" t="s">
        <v>24</v>
      </c>
      <c r="C17" s="1198">
        <v>545.3698714802598</v>
      </c>
      <c r="D17" s="1200">
        <v>8.750760513630091</v>
      </c>
      <c r="E17" s="1198">
        <v>538.23532799932832</v>
      </c>
      <c r="F17" s="1200">
        <v>9.34316972897056</v>
      </c>
      <c r="G17" s="1198">
        <v>540.50918237275994</v>
      </c>
      <c r="H17" s="1200">
        <v>5.6518952560757461</v>
      </c>
      <c r="I17" s="1198">
        <v>520.28246290122911</v>
      </c>
      <c r="J17" s="1200">
        <v>5.4399686566402821</v>
      </c>
      <c r="K17" s="1198">
        <v>515.13200101273083</v>
      </c>
      <c r="L17" s="1200">
        <v>5.1529617210231464</v>
      </c>
    </row>
    <row r="18" spans="1:12">
      <c r="A18" s="761" t="s">
        <v>6</v>
      </c>
      <c r="B18" s="762" t="s">
        <v>23</v>
      </c>
      <c r="C18" s="1153">
        <v>507.56804631277544</v>
      </c>
      <c r="D18" s="1155">
        <v>6.0931193567727684</v>
      </c>
      <c r="E18" s="1153">
        <v>498.5301560830917</v>
      </c>
      <c r="F18" s="1155">
        <v>8.9420692996709459</v>
      </c>
      <c r="G18" s="1153">
        <v>499.06964665171034</v>
      </c>
      <c r="H18" s="1155">
        <v>5.7900025535099484</v>
      </c>
      <c r="I18" s="1153">
        <v>481.66344288018536</v>
      </c>
      <c r="J18" s="1155">
        <v>5.7518294582887588</v>
      </c>
      <c r="K18" s="1153">
        <v>474.23425732987096</v>
      </c>
      <c r="L18" s="1155">
        <v>6.8235297137433299</v>
      </c>
    </row>
    <row r="19" spans="1:12">
      <c r="A19" s="763"/>
      <c r="B19" s="764" t="s">
        <v>24</v>
      </c>
      <c r="C19" s="1153">
        <v>505.62330665873549</v>
      </c>
      <c r="D19" s="1155">
        <v>5.3171104694012898</v>
      </c>
      <c r="E19" s="1153">
        <v>496.33867793177552</v>
      </c>
      <c r="F19" s="1155">
        <v>7.3807294279084878</v>
      </c>
      <c r="G19" s="1153">
        <v>500.76733492827691</v>
      </c>
      <c r="H19" s="1155">
        <v>5.1801470810447805</v>
      </c>
      <c r="I19" s="1153">
        <v>484.92346776774764</v>
      </c>
      <c r="J19" s="1155">
        <v>6.5031937955038952</v>
      </c>
      <c r="K19" s="1153">
        <v>488.68313055093421</v>
      </c>
      <c r="L19" s="1155">
        <v>4.6537171469826522</v>
      </c>
    </row>
    <row r="20" spans="1:12">
      <c r="A20" s="761" t="s">
        <v>7</v>
      </c>
      <c r="B20" s="762" t="s">
        <v>23</v>
      </c>
      <c r="C20" s="1197">
        <v>491.43650384395062</v>
      </c>
      <c r="D20" s="1199">
        <v>11.38038134710729</v>
      </c>
      <c r="E20" s="1197">
        <v>492.93564246693256</v>
      </c>
      <c r="F20" s="1199">
        <v>10.271430672072611</v>
      </c>
      <c r="G20" s="1197">
        <v>480.20946680764865</v>
      </c>
      <c r="H20" s="1199">
        <v>14.281959010964707</v>
      </c>
      <c r="I20" s="1197">
        <v>478.5505164264215</v>
      </c>
      <c r="J20" s="1199">
        <v>7.0656272027591704</v>
      </c>
      <c r="K20" s="1197">
        <v>483.72234529301284</v>
      </c>
      <c r="L20" s="1199">
        <v>12.231297685869013</v>
      </c>
    </row>
    <row r="21" spans="1:12">
      <c r="A21" s="763"/>
      <c r="B21" s="764" t="s">
        <v>24</v>
      </c>
      <c r="C21" s="1198">
        <v>488.54413045345319</v>
      </c>
      <c r="D21" s="1200">
        <v>5.8138152933921772</v>
      </c>
      <c r="E21" s="1198">
        <v>491.58162693498855</v>
      </c>
      <c r="F21" s="1200">
        <v>7.6758373244135081</v>
      </c>
      <c r="G21" s="1198">
        <v>486.3146599386879</v>
      </c>
      <c r="H21" s="1200">
        <v>10.669820461184635</v>
      </c>
      <c r="I21" s="1198">
        <v>499.47005980913673</v>
      </c>
      <c r="J21" s="1200">
        <v>9.4483824145551925</v>
      </c>
      <c r="K21" s="1198">
        <v>477.39285665880954</v>
      </c>
      <c r="L21" s="1200">
        <v>8.9239553981819384</v>
      </c>
    </row>
  </sheetData>
  <mergeCells count="7">
    <mergeCell ref="I4:J4"/>
    <mergeCell ref="K4:L4"/>
    <mergeCell ref="A4:A5"/>
    <mergeCell ref="B4:B5"/>
    <mergeCell ref="C4:D4"/>
    <mergeCell ref="E4:F4"/>
    <mergeCell ref="G4:H4"/>
  </mergeCells>
  <hyperlinks>
    <hyperlink ref="A2" location="TOC!A1" tooltip=" " display="Back to TOC"/>
  </hyperlinks>
  <pageMargins left="0.7" right="0.7" top="0.75" bottom="0.75" header="0.3" footer="0.3"/>
  <pageSetup paperSize="9" orientation="portrait" r:id="rId1"/>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1"/>
  <dimension ref="A1:V23"/>
  <sheetViews>
    <sheetView zoomScaleNormal="100" workbookViewId="0">
      <selection activeCell="I28" sqref="I27:I28"/>
    </sheetView>
  </sheetViews>
  <sheetFormatPr defaultRowHeight="15"/>
  <cols>
    <col min="1" max="1" width="10.28515625" customWidth="1"/>
    <col min="2" max="2" width="8.85546875" customWidth="1"/>
    <col min="3" max="22" width="7.140625" customWidth="1"/>
    <col min="23" max="23" width="8.140625" customWidth="1"/>
    <col min="24" max="26" width="7.7109375" customWidth="1"/>
  </cols>
  <sheetData>
    <row r="1" spans="1:22">
      <c r="A1" s="3" t="s">
        <v>332</v>
      </c>
      <c r="B1" s="490" t="s">
        <v>260</v>
      </c>
    </row>
    <row r="2" spans="1:22">
      <c r="A2" s="1178" t="s">
        <v>311</v>
      </c>
    </row>
    <row r="4" spans="1:22">
      <c r="A4" s="1269" t="s">
        <v>17</v>
      </c>
      <c r="B4" s="1294" t="s">
        <v>25</v>
      </c>
      <c r="C4" s="1324" t="s">
        <v>8</v>
      </c>
      <c r="D4" s="1383"/>
      <c r="E4" s="1383"/>
      <c r="F4" s="1325"/>
      <c r="G4" s="1383" t="s">
        <v>9</v>
      </c>
      <c r="H4" s="1383"/>
      <c r="I4" s="1383"/>
      <c r="J4" s="1383"/>
      <c r="K4" s="1324" t="s">
        <v>10</v>
      </c>
      <c r="L4" s="1383"/>
      <c r="M4" s="1383"/>
      <c r="N4" s="1325"/>
      <c r="O4" s="1383" t="s">
        <v>11</v>
      </c>
      <c r="P4" s="1383"/>
      <c r="Q4" s="1383"/>
      <c r="R4" s="1383"/>
      <c r="S4" s="1324" t="s">
        <v>12</v>
      </c>
      <c r="T4" s="1383"/>
      <c r="U4" s="1383"/>
      <c r="V4" s="1325"/>
    </row>
    <row r="5" spans="1:22" ht="28.5" customHeight="1">
      <c r="A5" s="1278"/>
      <c r="B5" s="1413"/>
      <c r="C5" s="1409" t="s">
        <v>294</v>
      </c>
      <c r="D5" s="1410"/>
      <c r="E5" s="1411" t="s">
        <v>16</v>
      </c>
      <c r="F5" s="1412"/>
      <c r="G5" s="1409" t="s">
        <v>294</v>
      </c>
      <c r="H5" s="1410"/>
      <c r="I5" s="1411" t="s">
        <v>16</v>
      </c>
      <c r="J5" s="1412"/>
      <c r="K5" s="1409" t="s">
        <v>294</v>
      </c>
      <c r="L5" s="1410"/>
      <c r="M5" s="1411" t="s">
        <v>16</v>
      </c>
      <c r="N5" s="1412"/>
      <c r="O5" s="1409" t="s">
        <v>294</v>
      </c>
      <c r="P5" s="1410"/>
      <c r="Q5" s="1411" t="s">
        <v>16</v>
      </c>
      <c r="R5" s="1412"/>
      <c r="S5" s="1409" t="s">
        <v>294</v>
      </c>
      <c r="T5" s="1410"/>
      <c r="U5" s="1411" t="s">
        <v>16</v>
      </c>
      <c r="V5" s="1412"/>
    </row>
    <row r="6" spans="1:22">
      <c r="A6" s="1270"/>
      <c r="B6" s="1354"/>
      <c r="C6" s="1204" t="s">
        <v>14</v>
      </c>
      <c r="D6" s="1205" t="s">
        <v>15</v>
      </c>
      <c r="E6" s="1204" t="s">
        <v>14</v>
      </c>
      <c r="F6" s="1206" t="s">
        <v>15</v>
      </c>
      <c r="G6" s="1205" t="s">
        <v>14</v>
      </c>
      <c r="H6" s="1205" t="s">
        <v>15</v>
      </c>
      <c r="I6" s="1204" t="s">
        <v>14</v>
      </c>
      <c r="J6" s="1205" t="s">
        <v>15</v>
      </c>
      <c r="K6" s="1204" t="s">
        <v>14</v>
      </c>
      <c r="L6" s="1205" t="s">
        <v>15</v>
      </c>
      <c r="M6" s="1204" t="s">
        <v>14</v>
      </c>
      <c r="N6" s="1206" t="s">
        <v>15</v>
      </c>
      <c r="O6" s="1205" t="s">
        <v>14</v>
      </c>
      <c r="P6" s="1205" t="s">
        <v>15</v>
      </c>
      <c r="Q6" s="1204" t="s">
        <v>14</v>
      </c>
      <c r="R6" s="1205" t="s">
        <v>15</v>
      </c>
      <c r="S6" s="1204" t="s">
        <v>14</v>
      </c>
      <c r="T6" s="1205" t="s">
        <v>15</v>
      </c>
      <c r="U6" s="1204" t="s">
        <v>14</v>
      </c>
      <c r="V6" s="1206" t="s">
        <v>15</v>
      </c>
    </row>
    <row r="7" spans="1:22">
      <c r="A7" s="196" t="s">
        <v>0</v>
      </c>
      <c r="B7" s="762" t="s">
        <v>23</v>
      </c>
      <c r="C7" s="767">
        <v>9.3223571001876397</v>
      </c>
      <c r="D7" s="769">
        <v>1.4944884588548324</v>
      </c>
      <c r="E7" s="767">
        <v>19.208809993656242</v>
      </c>
      <c r="F7" s="769">
        <v>2.7413670365752858</v>
      </c>
      <c r="G7" s="767">
        <v>9.2447167751381443</v>
      </c>
      <c r="H7" s="769">
        <v>1.9107585560312004</v>
      </c>
      <c r="I7" s="767">
        <v>18.664284785801023</v>
      </c>
      <c r="J7" s="769">
        <v>3.9254874059270324</v>
      </c>
      <c r="K7" s="767">
        <v>10.821412034090597</v>
      </c>
      <c r="L7" s="769">
        <v>1.9412265580106263</v>
      </c>
      <c r="M7" s="767">
        <v>14.950585549541392</v>
      </c>
      <c r="N7" s="769">
        <v>2.1872239528620381</v>
      </c>
      <c r="O7" s="767">
        <v>13.598895189018995</v>
      </c>
      <c r="P7" s="769">
        <v>1.8022343249176944</v>
      </c>
      <c r="Q7" s="767">
        <v>11.901298550005167</v>
      </c>
      <c r="R7" s="769">
        <v>2.241238785986607</v>
      </c>
      <c r="S7" s="767">
        <v>8.1943793329476762</v>
      </c>
      <c r="T7" s="769">
        <v>1.6706148202728537</v>
      </c>
      <c r="U7" s="767">
        <v>15.23258888838744</v>
      </c>
      <c r="V7" s="769">
        <v>2.5990257175636611</v>
      </c>
    </row>
    <row r="8" spans="1:22">
      <c r="A8" s="198"/>
      <c r="B8" s="764" t="s">
        <v>24</v>
      </c>
      <c r="C8" s="736">
        <v>11.113178638947343</v>
      </c>
      <c r="D8" s="771">
        <v>2.1466390046523953</v>
      </c>
      <c r="E8" s="736">
        <v>23.313768159917707</v>
      </c>
      <c r="F8" s="771">
        <v>3.1440028293527762</v>
      </c>
      <c r="G8" s="736">
        <v>12.681039359993395</v>
      </c>
      <c r="H8" s="771">
        <v>2.0332307872195328</v>
      </c>
      <c r="I8" s="736">
        <v>22.014659880461373</v>
      </c>
      <c r="J8" s="771">
        <v>3.7913496804910167</v>
      </c>
      <c r="K8" s="736">
        <v>13.424537898095659</v>
      </c>
      <c r="L8" s="771">
        <v>1.8374977301416007</v>
      </c>
      <c r="M8" s="736">
        <v>18.778514600912114</v>
      </c>
      <c r="N8" s="771">
        <v>2.5380203848583816</v>
      </c>
      <c r="O8" s="736">
        <v>14.960901877154544</v>
      </c>
      <c r="P8" s="771">
        <v>2.0684209396799815</v>
      </c>
      <c r="Q8" s="736">
        <v>16.594171082914634</v>
      </c>
      <c r="R8" s="771">
        <v>2.0607742474971142</v>
      </c>
      <c r="S8" s="736">
        <v>14.03445247152329</v>
      </c>
      <c r="T8" s="771">
        <v>1.9287568835885414</v>
      </c>
      <c r="U8" s="736">
        <v>15.12286564638886</v>
      </c>
      <c r="V8" s="771">
        <v>2.3498909245741926</v>
      </c>
    </row>
    <row r="9" spans="1:22">
      <c r="A9" s="196" t="s">
        <v>1</v>
      </c>
      <c r="B9" s="762" t="s">
        <v>23</v>
      </c>
      <c r="C9" s="736">
        <v>9.0389828263972642</v>
      </c>
      <c r="D9" s="771">
        <v>1.1086830158429344</v>
      </c>
      <c r="E9" s="736">
        <v>16.146388958755853</v>
      </c>
      <c r="F9" s="771">
        <v>1.7208489011844945</v>
      </c>
      <c r="G9" s="736">
        <v>10.01563390037381</v>
      </c>
      <c r="H9" s="771">
        <v>1.2212721511750921</v>
      </c>
      <c r="I9" s="736">
        <v>15.01329865542886</v>
      </c>
      <c r="J9" s="771">
        <v>1.8320355388032554</v>
      </c>
      <c r="K9" s="736">
        <v>12.529436661771323</v>
      </c>
      <c r="L9" s="771">
        <v>1.2042269458661325</v>
      </c>
      <c r="M9" s="736">
        <v>15.053359052936731</v>
      </c>
      <c r="N9" s="771">
        <v>1.342203722278648</v>
      </c>
      <c r="O9" s="736">
        <v>18.108297936362327</v>
      </c>
      <c r="P9" s="771">
        <v>1.3069806855327537</v>
      </c>
      <c r="Q9" s="736">
        <v>11.110780324038002</v>
      </c>
      <c r="R9" s="771">
        <v>1.1610929009858684</v>
      </c>
      <c r="S9" s="736">
        <v>20.031502283963775</v>
      </c>
      <c r="T9" s="771">
        <v>1.3654208435214679</v>
      </c>
      <c r="U9" s="736">
        <v>7.5266804153109108</v>
      </c>
      <c r="V9" s="771">
        <v>1.0731460005483349</v>
      </c>
    </row>
    <row r="10" spans="1:22">
      <c r="A10" s="198"/>
      <c r="B10" s="764" t="s">
        <v>24</v>
      </c>
      <c r="C10" s="736">
        <v>13.527445315740277</v>
      </c>
      <c r="D10" s="771">
        <v>1.3809106058474778</v>
      </c>
      <c r="E10" s="736">
        <v>17.465170504350017</v>
      </c>
      <c r="F10" s="771">
        <v>2.5964690998072557</v>
      </c>
      <c r="G10" s="736">
        <v>14.833632018343408</v>
      </c>
      <c r="H10" s="771">
        <v>1.8167801193614592</v>
      </c>
      <c r="I10" s="736">
        <v>15.554822721410758</v>
      </c>
      <c r="J10" s="771">
        <v>2.2948936715047425</v>
      </c>
      <c r="K10" s="736">
        <v>15.42541221788654</v>
      </c>
      <c r="L10" s="771">
        <v>1.2523142404816112</v>
      </c>
      <c r="M10" s="736">
        <v>17.562700423523175</v>
      </c>
      <c r="N10" s="771">
        <v>1.8911694149054614</v>
      </c>
      <c r="O10" s="736">
        <v>19.945471080932464</v>
      </c>
      <c r="P10" s="771">
        <v>1.3653505627752829</v>
      </c>
      <c r="Q10" s="736">
        <v>13.768439755728403</v>
      </c>
      <c r="R10" s="771">
        <v>1.2325520351951225</v>
      </c>
      <c r="S10" s="736">
        <v>22.116154472876449</v>
      </c>
      <c r="T10" s="771">
        <v>1.5039297780003256</v>
      </c>
      <c r="U10" s="736">
        <v>9.481271158673767</v>
      </c>
      <c r="V10" s="771">
        <v>1.4576097855332644</v>
      </c>
    </row>
    <row r="11" spans="1:22">
      <c r="A11" s="196" t="s">
        <v>2</v>
      </c>
      <c r="B11" s="762" t="s">
        <v>23</v>
      </c>
      <c r="C11" s="736">
        <v>15.410347621219206</v>
      </c>
      <c r="D11" s="771">
        <v>1.8104900234373773</v>
      </c>
      <c r="E11" s="736">
        <v>9.3554975910109839</v>
      </c>
      <c r="F11" s="771">
        <v>1.5682198686141646</v>
      </c>
      <c r="G11" s="736">
        <v>11.988126752215273</v>
      </c>
      <c r="H11" s="771">
        <v>1.7819694778992212</v>
      </c>
      <c r="I11" s="736">
        <v>11.77332507440717</v>
      </c>
      <c r="J11" s="771">
        <v>2.0319562225926449</v>
      </c>
      <c r="K11" s="736">
        <v>13.592910619981257</v>
      </c>
      <c r="L11" s="771">
        <v>1.2828833818598637</v>
      </c>
      <c r="M11" s="736">
        <v>9.3582488696507831</v>
      </c>
      <c r="N11" s="771">
        <v>1.3746548941188024</v>
      </c>
      <c r="O11" s="736">
        <v>15.678907148138157</v>
      </c>
      <c r="P11" s="771">
        <v>1.4348668756929066</v>
      </c>
      <c r="Q11" s="736">
        <v>7.3982817577688724</v>
      </c>
      <c r="R11" s="771">
        <v>0.95448241432155556</v>
      </c>
      <c r="S11" s="736">
        <v>18.27296118766823</v>
      </c>
      <c r="T11" s="771">
        <v>1.7252807191845634</v>
      </c>
      <c r="U11" s="736">
        <v>9.2960171203182416</v>
      </c>
      <c r="V11" s="771">
        <v>1.3260818185583305</v>
      </c>
    </row>
    <row r="12" spans="1:22">
      <c r="A12" s="198"/>
      <c r="B12" s="764" t="s">
        <v>24</v>
      </c>
      <c r="C12" s="736">
        <v>16.027430744808125</v>
      </c>
      <c r="D12" s="771">
        <v>1.8818708592640734</v>
      </c>
      <c r="E12" s="736">
        <v>12.791720579011585</v>
      </c>
      <c r="F12" s="771">
        <v>1.4241845466741638</v>
      </c>
      <c r="G12" s="736">
        <v>14.992174023861683</v>
      </c>
      <c r="H12" s="771">
        <v>1.7033589277194543</v>
      </c>
      <c r="I12" s="736">
        <v>14.166447094917924</v>
      </c>
      <c r="J12" s="771">
        <v>1.7460602826848317</v>
      </c>
      <c r="K12" s="736">
        <v>13.324730118511289</v>
      </c>
      <c r="L12" s="771">
        <v>1.2007658425215526</v>
      </c>
      <c r="M12" s="736">
        <v>12.867984594669517</v>
      </c>
      <c r="N12" s="771">
        <v>1.8552080002775271</v>
      </c>
      <c r="O12" s="736">
        <v>16.206840413529999</v>
      </c>
      <c r="P12" s="771">
        <v>1.5601980257399348</v>
      </c>
      <c r="Q12" s="736">
        <v>13.321127787897797</v>
      </c>
      <c r="R12" s="771">
        <v>1.1786465540581033</v>
      </c>
      <c r="S12" s="736">
        <v>17.440850593510604</v>
      </c>
      <c r="T12" s="771">
        <v>1.5161623613011941</v>
      </c>
      <c r="U12" s="736">
        <v>11.332278790744734</v>
      </c>
      <c r="V12" s="771">
        <v>1.5689956158327611</v>
      </c>
    </row>
    <row r="13" spans="1:22">
      <c r="A13" s="196" t="s">
        <v>3</v>
      </c>
      <c r="B13" s="762" t="s">
        <v>23</v>
      </c>
      <c r="C13" s="736">
        <v>12.960601035335349</v>
      </c>
      <c r="D13" s="771">
        <v>1.4721716581239668</v>
      </c>
      <c r="E13" s="736">
        <v>12.097518024041989</v>
      </c>
      <c r="F13" s="771">
        <v>1.4798483135732292</v>
      </c>
      <c r="G13" s="736">
        <v>11.435589306125978</v>
      </c>
      <c r="H13" s="771">
        <v>1.5247669116711244</v>
      </c>
      <c r="I13" s="736">
        <v>12.350207931261583</v>
      </c>
      <c r="J13" s="771">
        <v>2.0581515015819871</v>
      </c>
      <c r="K13" s="736">
        <v>13.304908863935642</v>
      </c>
      <c r="L13" s="771">
        <v>1.2895922155795867</v>
      </c>
      <c r="M13" s="736">
        <v>11.186533684061676</v>
      </c>
      <c r="N13" s="771">
        <v>1.2033422616781493</v>
      </c>
      <c r="O13" s="736">
        <v>16.111010555699885</v>
      </c>
      <c r="P13" s="771">
        <v>1.429241180645431</v>
      </c>
      <c r="Q13" s="736">
        <v>9.368417801134477</v>
      </c>
      <c r="R13" s="771">
        <v>1.1920280778895445</v>
      </c>
      <c r="S13" s="736">
        <v>16.704315980089994</v>
      </c>
      <c r="T13" s="771">
        <v>1.3762384188792463</v>
      </c>
      <c r="U13" s="736">
        <v>8.1556370293861651</v>
      </c>
      <c r="V13" s="771">
        <v>1.0204615706610889</v>
      </c>
    </row>
    <row r="14" spans="1:22">
      <c r="A14" s="198"/>
      <c r="B14" s="764" t="s">
        <v>24</v>
      </c>
      <c r="C14" s="736">
        <v>13.692266351660956</v>
      </c>
      <c r="D14" s="771">
        <v>1.5802893828326967</v>
      </c>
      <c r="E14" s="736">
        <v>13.313116515357924</v>
      </c>
      <c r="F14" s="771">
        <v>1.6092254420761931</v>
      </c>
      <c r="G14" s="736">
        <v>12.267088911696495</v>
      </c>
      <c r="H14" s="771">
        <v>1.5994307904133669</v>
      </c>
      <c r="I14" s="736">
        <v>18.336586985781434</v>
      </c>
      <c r="J14" s="771">
        <v>2.7239460804788362</v>
      </c>
      <c r="K14" s="736">
        <v>13.566542214624766</v>
      </c>
      <c r="L14" s="771">
        <v>1.285634079995633</v>
      </c>
      <c r="M14" s="736">
        <v>12.903430665848848</v>
      </c>
      <c r="N14" s="771">
        <v>1.4446093624852365</v>
      </c>
      <c r="O14" s="736">
        <v>20.387139952810308</v>
      </c>
      <c r="P14" s="771">
        <v>1.5090400617484527</v>
      </c>
      <c r="Q14" s="736">
        <v>11.059465608167674</v>
      </c>
      <c r="R14" s="771">
        <v>1.4883383980463032</v>
      </c>
      <c r="S14" s="736">
        <v>19.501513021841419</v>
      </c>
      <c r="T14" s="771">
        <v>1.4996457841104243</v>
      </c>
      <c r="U14" s="736">
        <v>10.483546394398847</v>
      </c>
      <c r="V14" s="771">
        <v>1.254083012631952</v>
      </c>
    </row>
    <row r="15" spans="1:22">
      <c r="A15" s="196" t="s">
        <v>4</v>
      </c>
      <c r="B15" s="762" t="s">
        <v>23</v>
      </c>
      <c r="C15" s="736">
        <v>10.416167093752801</v>
      </c>
      <c r="D15" s="771">
        <v>1.6596842687172744</v>
      </c>
      <c r="E15" s="736">
        <v>14.219537119257694</v>
      </c>
      <c r="F15" s="771">
        <v>1.8121734061313399</v>
      </c>
      <c r="G15" s="736">
        <v>11.265170754117289</v>
      </c>
      <c r="H15" s="771">
        <v>1.4691543874461332</v>
      </c>
      <c r="I15" s="736">
        <v>8.8457561776346818</v>
      </c>
      <c r="J15" s="771">
        <v>1.3013127705815994</v>
      </c>
      <c r="K15" s="736">
        <v>15.043938802912567</v>
      </c>
      <c r="L15" s="771">
        <v>1.6977272591941122</v>
      </c>
      <c r="M15" s="736">
        <v>9.5792174529181899</v>
      </c>
      <c r="N15" s="771">
        <v>1.6375044619432844</v>
      </c>
      <c r="O15" s="736">
        <v>16.869669656836546</v>
      </c>
      <c r="P15" s="771">
        <v>1.7590406639476015</v>
      </c>
      <c r="Q15" s="736">
        <v>9.0754498453899846</v>
      </c>
      <c r="R15" s="771">
        <v>1.3486595934794485</v>
      </c>
      <c r="S15" s="736">
        <v>17.407115760629146</v>
      </c>
      <c r="T15" s="771">
        <v>1.6125516230986197</v>
      </c>
      <c r="U15" s="736">
        <v>7.1547221688610252</v>
      </c>
      <c r="V15" s="771">
        <v>1.2056222327013861</v>
      </c>
    </row>
    <row r="16" spans="1:22">
      <c r="A16" s="198"/>
      <c r="B16" s="764" t="s">
        <v>24</v>
      </c>
      <c r="C16" s="736">
        <v>11.292976704323502</v>
      </c>
      <c r="D16" s="771">
        <v>1.441928495886275</v>
      </c>
      <c r="E16" s="736">
        <v>15.764707674701805</v>
      </c>
      <c r="F16" s="771">
        <v>2.14578695650088</v>
      </c>
      <c r="G16" s="736">
        <v>13.276533240947845</v>
      </c>
      <c r="H16" s="771">
        <v>2.6264093189948556</v>
      </c>
      <c r="I16" s="736">
        <v>11.962221423361564</v>
      </c>
      <c r="J16" s="771">
        <v>1.6058028578719235</v>
      </c>
      <c r="K16" s="736">
        <v>13.937637400906363</v>
      </c>
      <c r="L16" s="771">
        <v>1.5370941412405286</v>
      </c>
      <c r="M16" s="736">
        <v>12.23598704415798</v>
      </c>
      <c r="N16" s="771">
        <v>1.9291593529625142</v>
      </c>
      <c r="O16" s="736">
        <v>17.901936356290676</v>
      </c>
      <c r="P16" s="771">
        <v>2.1924498800534158</v>
      </c>
      <c r="Q16" s="736">
        <v>11.078463359274291</v>
      </c>
      <c r="R16" s="771">
        <v>1.4885894545546441</v>
      </c>
      <c r="S16" s="736">
        <v>20.774648787580649</v>
      </c>
      <c r="T16" s="771">
        <v>1.6278668708667479</v>
      </c>
      <c r="U16" s="736">
        <v>8.0551307269497503</v>
      </c>
      <c r="V16" s="771">
        <v>1.2653088177625096</v>
      </c>
    </row>
    <row r="17" spans="1:22" ht="15" customHeight="1">
      <c r="A17" s="196" t="s">
        <v>5</v>
      </c>
      <c r="B17" s="762" t="s">
        <v>23</v>
      </c>
      <c r="C17" s="736">
        <v>9.3781989334465106</v>
      </c>
      <c r="D17" s="771">
        <v>1.6087292340057036</v>
      </c>
      <c r="E17" s="736">
        <v>16.712339241060612</v>
      </c>
      <c r="F17" s="771">
        <v>2.2096606507674812</v>
      </c>
      <c r="G17" s="736">
        <v>9.3925396880297427</v>
      </c>
      <c r="H17" s="771">
        <v>1.6670161270407484</v>
      </c>
      <c r="I17" s="736">
        <v>17.65372044727496</v>
      </c>
      <c r="J17" s="771">
        <v>3.2747665846084026</v>
      </c>
      <c r="K17" s="736">
        <v>12.126834053163311</v>
      </c>
      <c r="L17" s="771">
        <v>1.5425009112227952</v>
      </c>
      <c r="M17" s="736">
        <v>14.335594055162156</v>
      </c>
      <c r="N17" s="771">
        <v>1.9471433093658044</v>
      </c>
      <c r="O17" s="736">
        <v>12.841980753917758</v>
      </c>
      <c r="P17" s="771">
        <v>1.4018517198644131</v>
      </c>
      <c r="Q17" s="736">
        <v>10.501702215486613</v>
      </c>
      <c r="R17" s="771">
        <v>1.4411251448087885</v>
      </c>
      <c r="S17" s="736">
        <v>13.984534224313279</v>
      </c>
      <c r="T17" s="771">
        <v>1.4612136987036415</v>
      </c>
      <c r="U17" s="736">
        <v>10.082910069355838</v>
      </c>
      <c r="V17" s="771">
        <v>1.4572344227709029</v>
      </c>
    </row>
    <row r="18" spans="1:22" ht="15" customHeight="1">
      <c r="A18" s="198"/>
      <c r="B18" s="764" t="s">
        <v>24</v>
      </c>
      <c r="C18" s="736">
        <v>10.109710755087409</v>
      </c>
      <c r="D18" s="771">
        <v>2.5961947167473047</v>
      </c>
      <c r="E18" s="736">
        <v>20.614154283810961</v>
      </c>
      <c r="F18" s="771">
        <v>2.2484972492345916</v>
      </c>
      <c r="G18" s="736">
        <v>11.797364938506806</v>
      </c>
      <c r="H18" s="771">
        <v>2.1491417706050546</v>
      </c>
      <c r="I18" s="736">
        <v>18.822281752085789</v>
      </c>
      <c r="J18" s="771">
        <v>2.5813292422869476</v>
      </c>
      <c r="K18" s="736">
        <v>9.6441043905526378</v>
      </c>
      <c r="L18" s="771">
        <v>1.1122336096788865</v>
      </c>
      <c r="M18" s="736">
        <v>17.328388986365184</v>
      </c>
      <c r="N18" s="771">
        <v>2.1656424289265925</v>
      </c>
      <c r="O18" s="736">
        <v>16.185943455971032</v>
      </c>
      <c r="P18" s="771">
        <v>1.8320030575006285</v>
      </c>
      <c r="Q18" s="736">
        <v>13.591745723796208</v>
      </c>
      <c r="R18" s="771">
        <v>1.7474190161054162</v>
      </c>
      <c r="S18" s="736">
        <v>16.950512389412914</v>
      </c>
      <c r="T18" s="771">
        <v>1.6833042791913646</v>
      </c>
      <c r="U18" s="736">
        <v>12.905465052386001</v>
      </c>
      <c r="V18" s="771">
        <v>1.4849130685181016</v>
      </c>
    </row>
    <row r="19" spans="1:22">
      <c r="A19" s="196" t="s">
        <v>6</v>
      </c>
      <c r="B19" s="762" t="s">
        <v>23</v>
      </c>
      <c r="C19" s="736">
        <v>17.121523214152599</v>
      </c>
      <c r="D19" s="771">
        <v>2.3943023307509965</v>
      </c>
      <c r="E19" s="736">
        <v>9.8725022704099743</v>
      </c>
      <c r="F19" s="771">
        <v>1.5675688976168138</v>
      </c>
      <c r="G19" s="736">
        <v>18.485804556116211</v>
      </c>
      <c r="H19" s="771">
        <v>2.800557537365155</v>
      </c>
      <c r="I19" s="736">
        <v>8.2474089406847249</v>
      </c>
      <c r="J19" s="771">
        <v>2.2448609544926494</v>
      </c>
      <c r="K19" s="736">
        <v>20.641293376897764</v>
      </c>
      <c r="L19" s="771">
        <v>2.2211477206290002</v>
      </c>
      <c r="M19" s="736">
        <v>10.098790327562986</v>
      </c>
      <c r="N19" s="771">
        <v>2.237457229570504</v>
      </c>
      <c r="O19" s="736">
        <v>26.896812144937265</v>
      </c>
      <c r="P19" s="771">
        <v>2.8138818975418842</v>
      </c>
      <c r="Q19" s="736">
        <v>8.2613052151968382</v>
      </c>
      <c r="R19" s="771">
        <v>1.9338870472835981</v>
      </c>
      <c r="S19" s="736">
        <v>26.71896588681178</v>
      </c>
      <c r="T19" s="771">
        <v>2.8564073385495266</v>
      </c>
      <c r="U19" s="736">
        <v>4.2450460983780394</v>
      </c>
      <c r="V19" s="771">
        <v>1.5057140951120014</v>
      </c>
    </row>
    <row r="20" spans="1:22">
      <c r="A20" s="198"/>
      <c r="B20" s="764" t="s">
        <v>24</v>
      </c>
      <c r="C20" s="736">
        <v>19.883432077833476</v>
      </c>
      <c r="D20" s="771">
        <v>2.1478460235297367</v>
      </c>
      <c r="E20" s="736">
        <v>12.234074751807835</v>
      </c>
      <c r="F20" s="771">
        <v>1.7628341573994504</v>
      </c>
      <c r="G20" s="736">
        <v>20.646608206867803</v>
      </c>
      <c r="H20" s="771">
        <v>2.3237858337419546</v>
      </c>
      <c r="I20" s="736">
        <v>8.302046259143145</v>
      </c>
      <c r="J20" s="771">
        <v>1.8127985038566432</v>
      </c>
      <c r="K20" s="736">
        <v>19.299307067560814</v>
      </c>
      <c r="L20" s="771">
        <v>1.8048766303950938</v>
      </c>
      <c r="M20" s="736">
        <v>9.7295308418381765</v>
      </c>
      <c r="N20" s="771">
        <v>1.7221420337608728</v>
      </c>
      <c r="O20" s="736">
        <v>26.850621162783348</v>
      </c>
      <c r="P20" s="771">
        <v>2.6713385428439715</v>
      </c>
      <c r="Q20" s="736">
        <v>8.7470721857168261</v>
      </c>
      <c r="R20" s="771">
        <v>1.6644888717228723</v>
      </c>
      <c r="S20" s="736">
        <v>23.109880353790242</v>
      </c>
      <c r="T20" s="771">
        <v>2.3330072816252994</v>
      </c>
      <c r="U20" s="736">
        <v>7.8883464502607392</v>
      </c>
      <c r="V20" s="771">
        <v>1.6354246158145271</v>
      </c>
    </row>
    <row r="21" spans="1:22">
      <c r="A21" s="196" t="s">
        <v>7</v>
      </c>
      <c r="B21" s="762" t="s">
        <v>23</v>
      </c>
      <c r="C21" s="736">
        <v>25.521132871782548</v>
      </c>
      <c r="D21" s="771">
        <v>3.3939219694871725</v>
      </c>
      <c r="E21" s="736">
        <v>14.067404179222937</v>
      </c>
      <c r="F21" s="771">
        <v>2.5626825301694272</v>
      </c>
      <c r="G21" s="736">
        <v>20.040771564683347</v>
      </c>
      <c r="H21" s="771">
        <v>2.87438006687435</v>
      </c>
      <c r="I21" s="736">
        <v>8.7100491413984784</v>
      </c>
      <c r="J21" s="771">
        <v>2.4962893784871176</v>
      </c>
      <c r="K21" s="736">
        <v>24.138879462864246</v>
      </c>
      <c r="L21" s="771">
        <v>3.9519482973358486</v>
      </c>
      <c r="M21" s="736">
        <v>8.4257750255723316</v>
      </c>
      <c r="N21" s="771">
        <v>4.29204490561151</v>
      </c>
      <c r="O21" s="736">
        <v>28.66211126459266</v>
      </c>
      <c r="P21" s="771">
        <v>3.4466293779743808</v>
      </c>
      <c r="Q21" s="736">
        <v>8.1439396356841574</v>
      </c>
      <c r="R21" s="771">
        <v>2.8051593072557455</v>
      </c>
      <c r="S21" s="736">
        <v>27.354109411117612</v>
      </c>
      <c r="T21" s="771">
        <v>4.6191673203302752</v>
      </c>
      <c r="U21" s="736">
        <v>9.2839451105388697</v>
      </c>
      <c r="V21" s="771">
        <v>4.6335527915708452</v>
      </c>
    </row>
    <row r="22" spans="1:22">
      <c r="A22" s="198"/>
      <c r="B22" s="764" t="s">
        <v>24</v>
      </c>
      <c r="C22" s="768">
        <v>25.579805730714412</v>
      </c>
      <c r="D22" s="770">
        <v>2.3206653948002494</v>
      </c>
      <c r="E22" s="768">
        <v>11.82504963200088</v>
      </c>
      <c r="F22" s="770">
        <v>1.9467434921387958</v>
      </c>
      <c r="G22" s="768">
        <v>23.926052291162403</v>
      </c>
      <c r="H22" s="770">
        <v>2.8209730376516062</v>
      </c>
      <c r="I22" s="768">
        <v>11.37166575846166</v>
      </c>
      <c r="J22" s="770">
        <v>1.8771966503046646</v>
      </c>
      <c r="K22" s="768">
        <v>27.082224525417569</v>
      </c>
      <c r="L22" s="770">
        <v>4.3305693519414579</v>
      </c>
      <c r="M22" s="768">
        <v>9.0917940762718921</v>
      </c>
      <c r="N22" s="770">
        <v>2.9153758557031817</v>
      </c>
      <c r="O22" s="768">
        <v>22.978520349766711</v>
      </c>
      <c r="P22" s="770">
        <v>4.0401043988413168</v>
      </c>
      <c r="Q22" s="768">
        <v>14.907133285428333</v>
      </c>
      <c r="R22" s="770">
        <v>4.1195238544388255</v>
      </c>
      <c r="S22" s="768">
        <v>28.182258979629069</v>
      </c>
      <c r="T22" s="770">
        <v>4.6844784327100806</v>
      </c>
      <c r="U22" s="768">
        <v>6.4670933344691353</v>
      </c>
      <c r="V22" s="770">
        <v>3.10332698528982</v>
      </c>
    </row>
    <row r="23" spans="1:22">
      <c r="A23" s="6"/>
    </row>
  </sheetData>
  <sortState ref="AI160:AP207">
    <sortCondition ref="AK160:AK207"/>
  </sortState>
  <mergeCells count="17">
    <mergeCell ref="A4:A6"/>
    <mergeCell ref="B4:B6"/>
    <mergeCell ref="C4:F4"/>
    <mergeCell ref="G4:J4"/>
    <mergeCell ref="K4:N4"/>
    <mergeCell ref="C5:D5"/>
    <mergeCell ref="E5:F5"/>
    <mergeCell ref="G5:H5"/>
    <mergeCell ref="I5:J5"/>
    <mergeCell ref="K5:L5"/>
    <mergeCell ref="M5:N5"/>
    <mergeCell ref="S5:T5"/>
    <mergeCell ref="U5:V5"/>
    <mergeCell ref="O4:R4"/>
    <mergeCell ref="S4:V4"/>
    <mergeCell ref="O5:P5"/>
    <mergeCell ref="Q5:R5"/>
  </mergeCells>
  <hyperlinks>
    <hyperlink ref="A2" location="TOC!A1" tooltip=" " display="Back to TOC"/>
  </hyperlinks>
  <pageMargins left="0.7" right="0.7" top="0.75" bottom="0.75" header="0.3" footer="0.3"/>
  <pageSetup paperSize="9" orientation="portrait" r:id="rId1"/>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2"/>
  <dimension ref="A1:O23"/>
  <sheetViews>
    <sheetView workbookViewId="0">
      <selection activeCell="E25" sqref="E25"/>
    </sheetView>
  </sheetViews>
  <sheetFormatPr defaultRowHeight="15"/>
  <cols>
    <col min="1" max="1" width="14.28515625" customWidth="1"/>
    <col min="6" max="6" width="9.28515625" bestFit="1" customWidth="1"/>
    <col min="7" max="7" width="9.42578125" bestFit="1" customWidth="1"/>
    <col min="8" max="10" width="9.28515625" bestFit="1" customWidth="1"/>
  </cols>
  <sheetData>
    <row r="1" spans="1:15">
      <c r="A1" s="3" t="s">
        <v>333</v>
      </c>
      <c r="B1" s="3" t="s">
        <v>409</v>
      </c>
    </row>
    <row r="2" spans="1:15">
      <c r="A2" s="1178" t="s">
        <v>311</v>
      </c>
    </row>
    <row r="3" spans="1:15">
      <c r="A3" s="7"/>
      <c r="B3" s="7"/>
      <c r="C3" s="7"/>
      <c r="D3" s="7"/>
      <c r="E3" s="7"/>
      <c r="F3" s="7"/>
      <c r="G3" s="7"/>
      <c r="H3" s="7"/>
      <c r="I3" s="7"/>
      <c r="J3" s="7"/>
      <c r="K3" s="7"/>
      <c r="L3" s="7"/>
      <c r="M3" s="7"/>
    </row>
    <row r="4" spans="1:15">
      <c r="A4" s="1326" t="s">
        <v>54</v>
      </c>
      <c r="B4" s="1415" t="s">
        <v>25</v>
      </c>
      <c r="C4" s="1333" t="s">
        <v>8</v>
      </c>
      <c r="D4" s="1334"/>
      <c r="E4" s="1333" t="s">
        <v>9</v>
      </c>
      <c r="F4" s="1334"/>
      <c r="G4" s="1370" t="s">
        <v>10</v>
      </c>
      <c r="H4" s="1334"/>
      <c r="I4" s="1333" t="s">
        <v>11</v>
      </c>
      <c r="J4" s="1334"/>
      <c r="K4" s="1333" t="s">
        <v>12</v>
      </c>
      <c r="L4" s="1334"/>
      <c r="M4" s="7"/>
    </row>
    <row r="5" spans="1:15">
      <c r="A5" s="1414"/>
      <c r="B5" s="1416"/>
      <c r="C5" s="1180" t="s">
        <v>14</v>
      </c>
      <c r="D5" s="1207" t="s">
        <v>15</v>
      </c>
      <c r="E5" s="1180" t="s">
        <v>14</v>
      </c>
      <c r="F5" s="1207" t="s">
        <v>15</v>
      </c>
      <c r="G5" s="1208" t="s">
        <v>14</v>
      </c>
      <c r="H5" s="1207" t="s">
        <v>15</v>
      </c>
      <c r="I5" s="1180" t="s">
        <v>14</v>
      </c>
      <c r="J5" s="1207" t="s">
        <v>15</v>
      </c>
      <c r="K5" s="1180" t="s">
        <v>14</v>
      </c>
      <c r="L5" s="1207" t="s">
        <v>15</v>
      </c>
      <c r="M5" s="7"/>
    </row>
    <row r="6" spans="1:15">
      <c r="A6" s="772" t="s">
        <v>0</v>
      </c>
      <c r="B6" s="773" t="s">
        <v>23</v>
      </c>
      <c r="C6" s="1152">
        <v>73.074413206048547</v>
      </c>
      <c r="D6" s="1154">
        <v>2.6908469140917588</v>
      </c>
      <c r="E6" s="1152">
        <v>75.904431370430046</v>
      </c>
      <c r="F6" s="1154">
        <v>3.337522665487064</v>
      </c>
      <c r="G6" s="1152">
        <v>70.842501071609647</v>
      </c>
      <c r="H6" s="1154">
        <v>2.8497978993358029</v>
      </c>
      <c r="I6" s="1152">
        <v>68.216748481909491</v>
      </c>
      <c r="J6" s="1154">
        <v>2.5963645181552097</v>
      </c>
      <c r="K6" s="1156">
        <v>73.522418659092708</v>
      </c>
      <c r="L6" s="1157">
        <v>2.6722863608488052</v>
      </c>
      <c r="M6" s="7"/>
      <c r="O6" s="54"/>
    </row>
    <row r="7" spans="1:15">
      <c r="A7" s="198"/>
      <c r="B7" s="774" t="s">
        <v>24</v>
      </c>
      <c r="C7" s="1153">
        <v>76.305112601402428</v>
      </c>
      <c r="D7" s="1155">
        <v>3.2549041577598272</v>
      </c>
      <c r="E7" s="1153">
        <v>71.215254413617302</v>
      </c>
      <c r="F7" s="1155">
        <v>3.1431910549891509</v>
      </c>
      <c r="G7" s="1153">
        <v>70.247469913838657</v>
      </c>
      <c r="H7" s="1155">
        <v>2.4954866027106224</v>
      </c>
      <c r="I7" s="1153">
        <v>67.55549868332271</v>
      </c>
      <c r="J7" s="1155">
        <v>2.8955056517577318</v>
      </c>
      <c r="K7" s="736">
        <v>67.885148200185071</v>
      </c>
      <c r="L7" s="1158">
        <v>2.642076423563315</v>
      </c>
      <c r="M7" s="7"/>
      <c r="O7" s="54"/>
    </row>
    <row r="8" spans="1:15">
      <c r="A8" s="772" t="s">
        <v>1</v>
      </c>
      <c r="B8" s="773" t="s">
        <v>23</v>
      </c>
      <c r="C8" s="1197">
        <v>71.739792733600538</v>
      </c>
      <c r="D8" s="1199">
        <v>1.8775162441153253</v>
      </c>
      <c r="E8" s="1197">
        <v>70.957415675233591</v>
      </c>
      <c r="F8" s="1199">
        <v>1.846092571097504</v>
      </c>
      <c r="G8" s="1197">
        <v>66.921556879214592</v>
      </c>
      <c r="H8" s="1199">
        <v>1.5873801830305962</v>
      </c>
      <c r="I8" s="1197">
        <v>58.837460832032491</v>
      </c>
      <c r="J8" s="1199">
        <v>1.6266399436047756</v>
      </c>
      <c r="K8" s="767">
        <v>55.296511035352275</v>
      </c>
      <c r="L8" s="769">
        <v>1.9262442895356218</v>
      </c>
      <c r="M8" s="7"/>
      <c r="O8" s="54"/>
    </row>
    <row r="9" spans="1:15">
      <c r="A9" s="198"/>
      <c r="B9" s="775" t="s">
        <v>24</v>
      </c>
      <c r="C9" s="1198">
        <v>66.497387217647017</v>
      </c>
      <c r="D9" s="1200">
        <v>2.3931533316666753</v>
      </c>
      <c r="E9" s="1198">
        <v>66.248605582331294</v>
      </c>
      <c r="F9" s="1200">
        <v>2.5740819170232028</v>
      </c>
      <c r="G9" s="1198">
        <v>64.351740789828156</v>
      </c>
      <c r="H9" s="1200">
        <v>1.9298371376776002</v>
      </c>
      <c r="I9" s="1198">
        <v>59.557595703751403</v>
      </c>
      <c r="J9" s="1200">
        <v>1.7295866139639178</v>
      </c>
      <c r="K9" s="1209">
        <v>54.918852854362875</v>
      </c>
      <c r="L9" s="1210">
        <v>1.892887233902657</v>
      </c>
      <c r="M9" s="7"/>
      <c r="O9" s="54"/>
    </row>
    <row r="10" spans="1:15">
      <c r="A10" s="772" t="s">
        <v>2</v>
      </c>
      <c r="B10" s="773" t="s">
        <v>23</v>
      </c>
      <c r="C10" s="1153">
        <v>60.725499421279736</v>
      </c>
      <c r="D10" s="1155">
        <v>2.5565487461470693</v>
      </c>
      <c r="E10" s="1153">
        <v>65.424664098072896</v>
      </c>
      <c r="F10" s="1155">
        <v>2.8938532479427495</v>
      </c>
      <c r="G10" s="1153">
        <v>62.533660566956449</v>
      </c>
      <c r="H10" s="1155">
        <v>1.9377289983356611</v>
      </c>
      <c r="I10" s="1153">
        <v>61.503665700656242</v>
      </c>
      <c r="J10" s="1155">
        <v>1.7704938306404647</v>
      </c>
      <c r="K10" s="736">
        <v>58.961611921867096</v>
      </c>
      <c r="L10" s="1158">
        <v>2.2049790423967477</v>
      </c>
      <c r="M10" s="7"/>
      <c r="O10" s="54"/>
    </row>
    <row r="11" spans="1:15">
      <c r="A11" s="198"/>
      <c r="B11" s="775" t="s">
        <v>24</v>
      </c>
      <c r="C11" s="1153">
        <v>63.826358224539149</v>
      </c>
      <c r="D11" s="1155">
        <v>2.5555002634024993</v>
      </c>
      <c r="E11" s="1153">
        <v>65.211941203229728</v>
      </c>
      <c r="F11" s="1155">
        <v>2.6323992801264557</v>
      </c>
      <c r="G11" s="1153">
        <v>65.39703190053342</v>
      </c>
      <c r="H11" s="1155">
        <v>2.0941113720126006</v>
      </c>
      <c r="I11" s="1153">
        <v>64.087873955874457</v>
      </c>
      <c r="J11" s="1155">
        <v>1.9558921353274772</v>
      </c>
      <c r="K11" s="736">
        <v>61.783758114609988</v>
      </c>
      <c r="L11" s="1158">
        <v>2.0888144692550243</v>
      </c>
      <c r="M11" s="7"/>
      <c r="O11" s="54"/>
    </row>
    <row r="12" spans="1:15">
      <c r="A12" s="772" t="s">
        <v>3</v>
      </c>
      <c r="B12" s="773" t="s">
        <v>23</v>
      </c>
      <c r="C12" s="1197">
        <v>65.777268448535622</v>
      </c>
      <c r="D12" s="1199">
        <v>2.4343642591306716</v>
      </c>
      <c r="E12" s="1197">
        <v>67.628942391033078</v>
      </c>
      <c r="F12" s="1199">
        <v>2.5420005485976089</v>
      </c>
      <c r="G12" s="1197">
        <v>63.489082044315737</v>
      </c>
      <c r="H12" s="1199">
        <v>1.7836606480683963</v>
      </c>
      <c r="I12" s="1197">
        <v>61.012351082560727</v>
      </c>
      <c r="J12" s="1199">
        <v>2.1239437465643212</v>
      </c>
      <c r="K12" s="767">
        <v>59.460336133040343</v>
      </c>
      <c r="L12" s="769">
        <v>1.8175733596887957</v>
      </c>
      <c r="M12" s="7"/>
      <c r="O12" s="54"/>
    </row>
    <row r="13" spans="1:15">
      <c r="A13" s="198"/>
      <c r="B13" s="775" t="s">
        <v>24</v>
      </c>
      <c r="C13" s="1198">
        <v>65.586621589692712</v>
      </c>
      <c r="D13" s="1200">
        <v>2.0000882691694812</v>
      </c>
      <c r="E13" s="1198">
        <v>67.857084586826915</v>
      </c>
      <c r="F13" s="1200">
        <v>2.65021102632668</v>
      </c>
      <c r="G13" s="1198">
        <v>64.133093722985237</v>
      </c>
      <c r="H13" s="1200">
        <v>1.6002684764435327</v>
      </c>
      <c r="I13" s="1198">
        <v>58.24890169076648</v>
      </c>
      <c r="J13" s="1200">
        <v>1.8677031172506922</v>
      </c>
      <c r="K13" s="1209">
        <v>57.755090236201852</v>
      </c>
      <c r="L13" s="1210">
        <v>1.9456517468592653</v>
      </c>
      <c r="M13" s="7"/>
      <c r="O13" s="54"/>
    </row>
    <row r="14" spans="1:15">
      <c r="A14" s="772" t="s">
        <v>4</v>
      </c>
      <c r="B14" s="773" t="s">
        <v>23</v>
      </c>
      <c r="C14" s="1153">
        <v>69.587723613827691</v>
      </c>
      <c r="D14" s="1155">
        <v>2.6074640869094416</v>
      </c>
      <c r="E14" s="1153">
        <v>66.131092427564525</v>
      </c>
      <c r="F14" s="1155">
        <v>2.1951919619267768</v>
      </c>
      <c r="G14" s="1153">
        <v>60.866030003773162</v>
      </c>
      <c r="H14" s="1155">
        <v>2.1651075424459223</v>
      </c>
      <c r="I14" s="1153">
        <v>59.331991701807361</v>
      </c>
      <c r="J14" s="1155">
        <v>2.2916625272114342</v>
      </c>
      <c r="K14" s="736">
        <v>55.825313350635533</v>
      </c>
      <c r="L14" s="1158">
        <v>2.1498127595706418</v>
      </c>
      <c r="M14" s="7"/>
      <c r="O14" s="54"/>
    </row>
    <row r="15" spans="1:15">
      <c r="A15" s="198"/>
      <c r="B15" s="775" t="s">
        <v>24</v>
      </c>
      <c r="C15" s="1153">
        <v>68.633834655387886</v>
      </c>
      <c r="D15" s="1155">
        <v>2.305012434683448</v>
      </c>
      <c r="E15" s="1153">
        <v>66.599759716887249</v>
      </c>
      <c r="F15" s="1155">
        <v>2.853556613616457</v>
      </c>
      <c r="G15" s="1153">
        <v>61.79114327404892</v>
      </c>
      <c r="H15" s="1155">
        <v>2.0541709642512469</v>
      </c>
      <c r="I15" s="1153">
        <v>61.363248985222278</v>
      </c>
      <c r="J15" s="1155">
        <v>2.7929553204031023</v>
      </c>
      <c r="K15" s="736">
        <v>54.883735619155985</v>
      </c>
      <c r="L15" s="1158">
        <v>2.2691892798046562</v>
      </c>
      <c r="M15" s="7"/>
      <c r="O15" s="54"/>
    </row>
    <row r="16" spans="1:15">
      <c r="A16" s="772" t="s">
        <v>5</v>
      </c>
      <c r="B16" s="773" t="s">
        <v>23</v>
      </c>
      <c r="C16" s="1197">
        <v>71.868361308663097</v>
      </c>
      <c r="D16" s="1199">
        <v>2.5998859293810579</v>
      </c>
      <c r="E16" s="1197">
        <v>72.294833908148263</v>
      </c>
      <c r="F16" s="1199">
        <v>2.7175198439499937</v>
      </c>
      <c r="G16" s="1197">
        <v>67.348298432357723</v>
      </c>
      <c r="H16" s="1199">
        <v>2.333180462920891</v>
      </c>
      <c r="I16" s="1197">
        <v>66.113021592696825</v>
      </c>
      <c r="J16" s="1199">
        <v>1.9606212113029067</v>
      </c>
      <c r="K16" s="767">
        <v>63.288592800585818</v>
      </c>
      <c r="L16" s="769">
        <v>1.8867936362697271</v>
      </c>
      <c r="M16" s="7"/>
      <c r="O16" s="54"/>
    </row>
    <row r="17" spans="1:15">
      <c r="A17" s="198"/>
      <c r="B17" s="775" t="s">
        <v>24</v>
      </c>
      <c r="C17" s="1198">
        <v>73.658128349684304</v>
      </c>
      <c r="D17" s="1200">
        <v>3.5002591495357573</v>
      </c>
      <c r="E17" s="1198">
        <v>70.364667759656768</v>
      </c>
      <c r="F17" s="1200">
        <v>3.8478203050341064</v>
      </c>
      <c r="G17" s="1198">
        <v>72.778122395127383</v>
      </c>
      <c r="H17" s="1200">
        <v>2.159984446612591</v>
      </c>
      <c r="I17" s="1198">
        <v>64.837037621572591</v>
      </c>
      <c r="J17" s="1200">
        <v>2.2717228468992072</v>
      </c>
      <c r="K17" s="1209">
        <v>62.533081286970329</v>
      </c>
      <c r="L17" s="1210">
        <v>2.5050053966207266</v>
      </c>
      <c r="M17" s="7"/>
      <c r="O17" s="54"/>
    </row>
    <row r="18" spans="1:15">
      <c r="A18" s="772" t="s">
        <v>6</v>
      </c>
      <c r="B18" s="773" t="s">
        <v>23</v>
      </c>
      <c r="C18" s="1153">
        <v>59.751414563859612</v>
      </c>
      <c r="D18" s="1155">
        <v>3.1417520345054237</v>
      </c>
      <c r="E18" s="1153">
        <v>55.77549070934144</v>
      </c>
      <c r="F18" s="1155">
        <v>3.7436393192746338</v>
      </c>
      <c r="G18" s="1153">
        <v>55.895561827800364</v>
      </c>
      <c r="H18" s="1155">
        <v>2.5891686044206654</v>
      </c>
      <c r="I18" s="1153">
        <v>46.650901493936672</v>
      </c>
      <c r="J18" s="1155">
        <v>2.6211232793114094</v>
      </c>
      <c r="K18" s="736">
        <v>45.604577372398055</v>
      </c>
      <c r="L18" s="1158">
        <v>3.5438721131865187</v>
      </c>
      <c r="M18" s="7"/>
      <c r="O18" s="54"/>
    </row>
    <row r="19" spans="1:15">
      <c r="A19" s="198"/>
      <c r="B19" s="775" t="s">
        <v>24</v>
      </c>
      <c r="C19" s="1153">
        <v>58.387949757617605</v>
      </c>
      <c r="D19" s="1155">
        <v>2.2889207542924033</v>
      </c>
      <c r="E19" s="1153">
        <v>57.297431260449855</v>
      </c>
      <c r="F19" s="1155">
        <v>3.0393253525402182</v>
      </c>
      <c r="G19" s="1153">
        <v>58.322722493106902</v>
      </c>
      <c r="H19" s="1155">
        <v>2.275529653506251</v>
      </c>
      <c r="I19" s="1153">
        <v>49.78614320260332</v>
      </c>
      <c r="J19" s="1155">
        <v>2.7539270282057569</v>
      </c>
      <c r="K19" s="736">
        <v>52.218333330858137</v>
      </c>
      <c r="L19" s="1158">
        <v>3.0686119879813858</v>
      </c>
      <c r="M19" s="7"/>
      <c r="O19" s="54"/>
    </row>
    <row r="20" spans="1:15">
      <c r="A20" s="772" t="s">
        <v>7</v>
      </c>
      <c r="B20" s="773" t="s">
        <v>23</v>
      </c>
      <c r="C20" s="1197">
        <v>54.680048715156182</v>
      </c>
      <c r="D20" s="1199">
        <v>3.4856815183424579</v>
      </c>
      <c r="E20" s="1197">
        <v>57.914490305430014</v>
      </c>
      <c r="F20" s="1199">
        <v>3.8867666672816621</v>
      </c>
      <c r="G20" s="1197">
        <v>55.137475033628547</v>
      </c>
      <c r="H20" s="1199">
        <v>5.9788053635031924</v>
      </c>
      <c r="I20" s="1197">
        <v>48.364700733978964</v>
      </c>
      <c r="J20" s="1199">
        <v>3.5840761744143279</v>
      </c>
      <c r="K20" s="767">
        <v>49.673396018114502</v>
      </c>
      <c r="L20" s="769">
        <v>5.2258772946358718</v>
      </c>
      <c r="M20" s="7"/>
      <c r="O20" s="54"/>
    </row>
    <row r="21" spans="1:15">
      <c r="A21" s="198"/>
      <c r="B21" s="775" t="s">
        <v>24</v>
      </c>
      <c r="C21" s="1198">
        <v>52.291114999077152</v>
      </c>
      <c r="D21" s="1200">
        <v>2.7451453952018596</v>
      </c>
      <c r="E21" s="1198">
        <v>55.774023647123819</v>
      </c>
      <c r="F21" s="1200">
        <v>3.5619885870898398</v>
      </c>
      <c r="G21" s="1198">
        <v>54.997853512259987</v>
      </c>
      <c r="H21" s="1200">
        <v>4.0125449401070439</v>
      </c>
      <c r="I21" s="1198">
        <v>53.099129046775104</v>
      </c>
      <c r="J21" s="1200">
        <v>4.5604279385559128</v>
      </c>
      <c r="K21" s="1209">
        <v>46.650759336259924</v>
      </c>
      <c r="L21" s="1210">
        <v>4.7660404249370556</v>
      </c>
      <c r="M21" s="7"/>
    </row>
    <row r="22" spans="1:15">
      <c r="A22" s="30"/>
      <c r="B22" s="30"/>
      <c r="C22" s="7"/>
      <c r="D22" s="7"/>
      <c r="E22" s="7"/>
      <c r="F22" s="7"/>
      <c r="G22" s="7"/>
      <c r="H22" s="7"/>
      <c r="I22" s="7"/>
      <c r="J22" s="7"/>
      <c r="K22" s="7"/>
      <c r="L22" s="210"/>
      <c r="M22" s="7"/>
    </row>
    <row r="23" spans="1:15">
      <c r="A23" s="30"/>
      <c r="B23" s="30"/>
      <c r="L23" s="210"/>
    </row>
  </sheetData>
  <sortState ref="C99:J130">
    <sortCondition ref="E99:E130"/>
  </sortState>
  <mergeCells count="7">
    <mergeCell ref="K4:L4"/>
    <mergeCell ref="I4:J4"/>
    <mergeCell ref="A4:A5"/>
    <mergeCell ref="B4:B5"/>
    <mergeCell ref="C4:D4"/>
    <mergeCell ref="E4:F4"/>
    <mergeCell ref="G4:H4"/>
  </mergeCells>
  <hyperlinks>
    <hyperlink ref="A2" location="TOC!A1" tooltip=" " display="Back to TOC"/>
  </hyperlinks>
  <pageMargins left="0.7" right="0.7" top="0.75" bottom="0.75" header="0.3" footer="0.3"/>
  <pageSetup paperSize="9" orientation="portrait" r:id="rId1"/>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3"/>
  <dimension ref="A1:I11"/>
  <sheetViews>
    <sheetView zoomScaleNormal="100" workbookViewId="0">
      <selection activeCell="C15" sqref="C15"/>
    </sheetView>
  </sheetViews>
  <sheetFormatPr defaultRowHeight="15"/>
  <cols>
    <col min="1" max="1" width="14.140625" customWidth="1"/>
    <col min="3" max="5" width="8.7109375" customWidth="1"/>
    <col min="6" max="6" width="11.42578125" customWidth="1"/>
    <col min="7" max="7" width="10.5703125" customWidth="1"/>
    <col min="9" max="9" width="9.7109375" customWidth="1"/>
  </cols>
  <sheetData>
    <row r="1" spans="1:9">
      <c r="A1" s="3" t="s">
        <v>334</v>
      </c>
      <c r="B1" s="3" t="s">
        <v>387</v>
      </c>
    </row>
    <row r="2" spans="1:9">
      <c r="A2" s="1178" t="s">
        <v>311</v>
      </c>
      <c r="B2" s="3"/>
    </row>
    <row r="4" spans="1:9" s="5" customFormat="1" ht="49.5" customHeight="1">
      <c r="A4" s="1417" t="s">
        <v>21</v>
      </c>
      <c r="B4" s="1294" t="s">
        <v>23</v>
      </c>
      <c r="C4" s="1293"/>
      <c r="D4" s="1294" t="s">
        <v>24</v>
      </c>
      <c r="E4" s="1293"/>
      <c r="F4" s="1418" t="s">
        <v>91</v>
      </c>
      <c r="G4" s="1419"/>
    </row>
    <row r="5" spans="1:9" s="5" customFormat="1" ht="30">
      <c r="A5" s="1275"/>
      <c r="B5" s="14" t="s">
        <v>48</v>
      </c>
      <c r="C5" s="20" t="s">
        <v>15</v>
      </c>
      <c r="D5" s="14" t="s">
        <v>48</v>
      </c>
      <c r="E5" s="20" t="s">
        <v>15</v>
      </c>
      <c r="F5" s="21" t="s">
        <v>90</v>
      </c>
      <c r="G5" s="413" t="s">
        <v>15</v>
      </c>
    </row>
    <row r="6" spans="1:9">
      <c r="A6" s="778" t="s">
        <v>22</v>
      </c>
      <c r="B6" s="779">
        <v>486.94849868428616</v>
      </c>
      <c r="C6" s="780">
        <v>2.6602180186473321</v>
      </c>
      <c r="D6" s="781">
        <v>490.5335954672808</v>
      </c>
      <c r="E6" s="780">
        <v>3.1220669368275891</v>
      </c>
      <c r="F6" s="782">
        <v>-3.5850967829944183</v>
      </c>
      <c r="G6" s="780">
        <v>3.4920172438768575</v>
      </c>
    </row>
    <row r="7" spans="1:9">
      <c r="A7" s="778" t="s">
        <v>19</v>
      </c>
      <c r="B7" s="783">
        <v>512.6376980882817</v>
      </c>
      <c r="C7" s="784">
        <v>4.1986667738536871</v>
      </c>
      <c r="D7" s="782">
        <v>510.58797923655294</v>
      </c>
      <c r="E7" s="784">
        <v>4.983391541496955</v>
      </c>
      <c r="F7" s="782">
        <v>2.0497188517285565</v>
      </c>
      <c r="G7" s="784">
        <v>5.8903474410478216</v>
      </c>
    </row>
    <row r="8" spans="1:9">
      <c r="A8" s="198" t="s">
        <v>20</v>
      </c>
      <c r="B8" s="785">
        <v>534.7270080310916</v>
      </c>
      <c r="C8" s="786">
        <v>4.195923573306688</v>
      </c>
      <c r="D8" s="787">
        <v>536.92109448259782</v>
      </c>
      <c r="E8" s="786">
        <v>5.5047878780388428</v>
      </c>
      <c r="F8" s="787">
        <v>-2.1940864515063483</v>
      </c>
      <c r="G8" s="786">
        <v>5.7303314051546712</v>
      </c>
    </row>
    <row r="9" spans="1:9" ht="6.6" customHeight="1">
      <c r="I9" s="54"/>
    </row>
    <row r="10" spans="1:9">
      <c r="A10" s="722" t="s">
        <v>292</v>
      </c>
    </row>
    <row r="11" spans="1:9">
      <c r="A11" s="18"/>
    </row>
  </sheetData>
  <sortState ref="B37:I42">
    <sortCondition ref="B37:B42"/>
  </sortState>
  <mergeCells count="4">
    <mergeCell ref="A4:A5"/>
    <mergeCell ref="B4:C4"/>
    <mergeCell ref="D4:E4"/>
    <mergeCell ref="F4:G4"/>
  </mergeCells>
  <hyperlinks>
    <hyperlink ref="A2" location="TOC!A1" tooltip=" " display="Back to TOC"/>
  </hyperlinks>
  <pageMargins left="0.7" right="0.7" top="0.75" bottom="0.75" header="0.3" footer="0.3"/>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4"/>
  <dimension ref="A1:AC11"/>
  <sheetViews>
    <sheetView workbookViewId="0">
      <selection activeCell="R30" sqref="R30"/>
    </sheetView>
  </sheetViews>
  <sheetFormatPr defaultRowHeight="15"/>
  <cols>
    <col min="1" max="1" width="12.85546875" customWidth="1"/>
    <col min="3" max="22" width="6.28515625" customWidth="1"/>
    <col min="25" max="25" width="9.28515625" bestFit="1" customWidth="1"/>
    <col min="26" max="27" width="9.5703125" bestFit="1" customWidth="1"/>
    <col min="28" max="29" width="9.28515625" bestFit="1" customWidth="1"/>
  </cols>
  <sheetData>
    <row r="1" spans="1:29">
      <c r="A1" s="3" t="s">
        <v>335</v>
      </c>
      <c r="B1" s="3" t="s">
        <v>388</v>
      </c>
      <c r="C1" s="3"/>
      <c r="D1" s="3"/>
    </row>
    <row r="2" spans="1:29">
      <c r="A2" s="1178" t="s">
        <v>311</v>
      </c>
      <c r="B2" s="3"/>
      <c r="C2" s="3"/>
      <c r="D2" s="3"/>
    </row>
    <row r="4" spans="1:29" s="19" customFormat="1" ht="48" customHeight="1">
      <c r="A4" s="1417" t="s">
        <v>21</v>
      </c>
      <c r="B4" s="1292" t="s">
        <v>25</v>
      </c>
      <c r="C4" s="1351" t="s">
        <v>296</v>
      </c>
      <c r="D4" s="1425"/>
      <c r="E4" s="1351" t="s">
        <v>116</v>
      </c>
      <c r="F4" s="1422"/>
      <c r="G4" s="1423" t="s">
        <v>117</v>
      </c>
      <c r="H4" s="1423"/>
      <c r="I4" s="1351" t="s">
        <v>65</v>
      </c>
      <c r="J4" s="1422"/>
      <c r="K4" s="1423" t="s">
        <v>66</v>
      </c>
      <c r="L4" s="1423"/>
      <c r="M4" s="1351" t="s">
        <v>67</v>
      </c>
      <c r="N4" s="1422"/>
      <c r="O4" s="1423" t="s">
        <v>68</v>
      </c>
      <c r="P4" s="1423"/>
      <c r="Q4" s="1351" t="s">
        <v>69</v>
      </c>
      <c r="R4" s="1423"/>
      <c r="S4" s="1313" t="s">
        <v>13</v>
      </c>
      <c r="T4" s="1422"/>
      <c r="U4" s="1351" t="s">
        <v>16</v>
      </c>
      <c r="V4" s="1423"/>
      <c r="W4" s="1313" t="s">
        <v>72</v>
      </c>
      <c r="X4" s="1422"/>
      <c r="Z4" s="74"/>
      <c r="AA4" s="75"/>
      <c r="AB4" s="75"/>
      <c r="AC4" s="75"/>
    </row>
    <row r="5" spans="1:29" ht="15.75" customHeight="1">
      <c r="A5" s="1296"/>
      <c r="B5" s="1424"/>
      <c r="C5" s="812" t="s">
        <v>14</v>
      </c>
      <c r="D5" s="833" t="s">
        <v>15</v>
      </c>
      <c r="E5" s="812" t="s">
        <v>14</v>
      </c>
      <c r="F5" s="834" t="s">
        <v>15</v>
      </c>
      <c r="G5" s="833" t="s">
        <v>14</v>
      </c>
      <c r="H5" s="833" t="s">
        <v>15</v>
      </c>
      <c r="I5" s="812" t="s">
        <v>14</v>
      </c>
      <c r="J5" s="834" t="s">
        <v>15</v>
      </c>
      <c r="K5" s="833" t="s">
        <v>14</v>
      </c>
      <c r="L5" s="833" t="s">
        <v>15</v>
      </c>
      <c r="M5" s="812" t="s">
        <v>14</v>
      </c>
      <c r="N5" s="834" t="s">
        <v>15</v>
      </c>
      <c r="O5" s="833" t="s">
        <v>14</v>
      </c>
      <c r="P5" s="833" t="s">
        <v>15</v>
      </c>
      <c r="Q5" s="812" t="s">
        <v>14</v>
      </c>
      <c r="R5" s="833" t="s">
        <v>15</v>
      </c>
      <c r="S5" s="759" t="s">
        <v>14</v>
      </c>
      <c r="T5" s="834" t="s">
        <v>15</v>
      </c>
      <c r="U5" s="812" t="s">
        <v>14</v>
      </c>
      <c r="V5" s="833" t="s">
        <v>15</v>
      </c>
      <c r="W5" s="759" t="s">
        <v>14</v>
      </c>
      <c r="X5" s="834" t="s">
        <v>15</v>
      </c>
      <c r="Z5" s="64"/>
      <c r="AA5" s="65"/>
      <c r="AB5" s="65"/>
      <c r="AC5" s="65"/>
    </row>
    <row r="6" spans="1:29">
      <c r="A6" s="1420" t="s">
        <v>22</v>
      </c>
      <c r="B6" s="46" t="s">
        <v>23</v>
      </c>
      <c r="C6" s="793">
        <v>0.89888238856497993</v>
      </c>
      <c r="D6" s="796">
        <v>0.21350237541394118</v>
      </c>
      <c r="E6" s="798">
        <v>5.1798683717796843</v>
      </c>
      <c r="F6" s="796">
        <v>0.59031468960738676</v>
      </c>
      <c r="G6" s="798">
        <v>16.926141476664657</v>
      </c>
      <c r="H6" s="796">
        <v>0.95414227483454017</v>
      </c>
      <c r="I6" s="798">
        <v>26.247460696510796</v>
      </c>
      <c r="J6" s="796">
        <v>0.9746995233251744</v>
      </c>
      <c r="K6" s="798">
        <v>25.630854348333791</v>
      </c>
      <c r="L6" s="796">
        <v>0.99247691300321028</v>
      </c>
      <c r="M6" s="798">
        <v>18.059677461486004</v>
      </c>
      <c r="N6" s="796">
        <v>0.99680355786701103</v>
      </c>
      <c r="O6" s="798">
        <v>6.0277144775972937</v>
      </c>
      <c r="P6" s="796">
        <v>0.55666493356785363</v>
      </c>
      <c r="Q6" s="798">
        <v>1.0294007790627648</v>
      </c>
      <c r="R6" s="802">
        <v>0.318249039400681</v>
      </c>
      <c r="S6" s="810">
        <v>23.004892237009344</v>
      </c>
      <c r="T6" s="796">
        <v>1.1141164004940691</v>
      </c>
      <c r="U6" s="798">
        <v>7.0571152566600643</v>
      </c>
      <c r="V6" s="802">
        <v>0.73123134937404322</v>
      </c>
      <c r="W6" s="805">
        <v>50.747647066479793</v>
      </c>
      <c r="X6" s="788">
        <v>1.1419127413539225</v>
      </c>
      <c r="Z6" s="66"/>
      <c r="AA6" s="68"/>
      <c r="AB6" s="68"/>
      <c r="AC6" s="68"/>
    </row>
    <row r="7" spans="1:29">
      <c r="A7" s="1421"/>
      <c r="B7" s="13" t="s">
        <v>24</v>
      </c>
      <c r="C7" s="794">
        <v>0.9104234139406181</v>
      </c>
      <c r="D7" s="791">
        <v>0.28749654763302729</v>
      </c>
      <c r="E7" s="790">
        <v>6.5549210984871094</v>
      </c>
      <c r="F7" s="791">
        <v>0.82552447049533839</v>
      </c>
      <c r="G7" s="790">
        <v>16.178915477621924</v>
      </c>
      <c r="H7" s="791">
        <v>1.0335423593072526</v>
      </c>
      <c r="I7" s="790">
        <v>23.471355878394071</v>
      </c>
      <c r="J7" s="791">
        <v>1.0165017813472199</v>
      </c>
      <c r="K7" s="790">
        <v>25.668418806394548</v>
      </c>
      <c r="L7" s="791">
        <v>1.0692100107529499</v>
      </c>
      <c r="M7" s="790">
        <v>18.535267196724199</v>
      </c>
      <c r="N7" s="791">
        <v>0.97126457910680308</v>
      </c>
      <c r="O7" s="790">
        <v>7.1334098530797352</v>
      </c>
      <c r="P7" s="791">
        <v>0.70864132095708754</v>
      </c>
      <c r="Q7" s="790">
        <v>1.547288275357793</v>
      </c>
      <c r="R7" s="803">
        <v>0.33775027313379902</v>
      </c>
      <c r="S7" s="811">
        <v>23.644259990049608</v>
      </c>
      <c r="T7" s="791">
        <v>1.0576971247314304</v>
      </c>
      <c r="U7" s="790">
        <v>8.6806981284375144</v>
      </c>
      <c r="V7" s="803">
        <v>0.86345115640628189</v>
      </c>
      <c r="W7" s="806">
        <v>52.884384131556274</v>
      </c>
      <c r="X7" s="792">
        <v>1.2256001600190023</v>
      </c>
      <c r="Z7" s="66"/>
      <c r="AA7" s="68"/>
      <c r="AB7" s="68"/>
      <c r="AC7" s="68"/>
    </row>
    <row r="8" spans="1:29">
      <c r="A8" s="1420" t="s">
        <v>19</v>
      </c>
      <c r="B8" s="46" t="s">
        <v>23</v>
      </c>
      <c r="C8" s="794">
        <v>0.30979801199306028</v>
      </c>
      <c r="D8" s="791">
        <v>0.20774034467121139</v>
      </c>
      <c r="E8" s="790">
        <v>2.4940395799086339</v>
      </c>
      <c r="F8" s="791">
        <v>0.68215357329361936</v>
      </c>
      <c r="G8" s="790">
        <v>10.743922690372553</v>
      </c>
      <c r="H8" s="791">
        <v>1.1738889743745751</v>
      </c>
      <c r="I8" s="790">
        <v>22.610464481697718</v>
      </c>
      <c r="J8" s="791">
        <v>1.9997568028985295</v>
      </c>
      <c r="K8" s="790">
        <v>32.4486127589863</v>
      </c>
      <c r="L8" s="791">
        <v>1.4957119449170624</v>
      </c>
      <c r="M8" s="790">
        <v>23.092458443704516</v>
      </c>
      <c r="N8" s="791">
        <v>1.6123748415419534</v>
      </c>
      <c r="O8" s="790">
        <v>7.4079458969199861</v>
      </c>
      <c r="P8" s="791">
        <v>0.84990406203126778</v>
      </c>
      <c r="Q8" s="790">
        <v>0.89275813641729262</v>
      </c>
      <c r="R8" s="803">
        <v>0.3395472581936112</v>
      </c>
      <c r="S8" s="811">
        <v>13.547760282274226</v>
      </c>
      <c r="T8" s="791">
        <v>1.547000327713197</v>
      </c>
      <c r="U8" s="790">
        <v>8.3007040333372597</v>
      </c>
      <c r="V8" s="803">
        <v>0.92829273979313109</v>
      </c>
      <c r="W8" s="811">
        <v>63.841775236028163</v>
      </c>
      <c r="X8" s="792">
        <v>2.2420551038796059</v>
      </c>
      <c r="Z8" s="66"/>
      <c r="AA8" s="68"/>
      <c r="AB8" s="68"/>
      <c r="AC8" s="68"/>
    </row>
    <row r="9" spans="1:29">
      <c r="A9" s="1421"/>
      <c r="B9" s="13" t="s">
        <v>24</v>
      </c>
      <c r="C9" s="794">
        <v>0.39359316023412638</v>
      </c>
      <c r="D9" s="791">
        <v>0.20043805909163792</v>
      </c>
      <c r="E9" s="790">
        <v>3.4533605980238016</v>
      </c>
      <c r="F9" s="791">
        <v>0.72968419836427245</v>
      </c>
      <c r="G9" s="790">
        <v>12.479675506417767</v>
      </c>
      <c r="H9" s="791">
        <v>1.2847446320092921</v>
      </c>
      <c r="I9" s="790">
        <v>22.476223993892887</v>
      </c>
      <c r="J9" s="791">
        <v>1.6650645717655941</v>
      </c>
      <c r="K9" s="790">
        <v>28.236657134350981</v>
      </c>
      <c r="L9" s="791">
        <v>1.4950497075712723</v>
      </c>
      <c r="M9" s="790">
        <v>22.449941981890458</v>
      </c>
      <c r="N9" s="791">
        <v>1.227565786883744</v>
      </c>
      <c r="O9" s="790">
        <v>8.8521988191996002</v>
      </c>
      <c r="P9" s="791">
        <v>1.0687243978323309</v>
      </c>
      <c r="Q9" s="790">
        <v>1.6583488059904024</v>
      </c>
      <c r="R9" s="803">
        <v>0.57633574404064547</v>
      </c>
      <c r="S9" s="811">
        <v>16.326629264675677</v>
      </c>
      <c r="T9" s="791">
        <v>1.5343020281650859</v>
      </c>
      <c r="U9" s="790">
        <v>10.510547625189997</v>
      </c>
      <c r="V9" s="803">
        <v>1.3642731143577067</v>
      </c>
      <c r="W9" s="811">
        <v>61.197146741431446</v>
      </c>
      <c r="X9" s="792">
        <v>2.1439384275289513</v>
      </c>
      <c r="Z9" s="66"/>
      <c r="AA9" s="68"/>
      <c r="AB9" s="68"/>
      <c r="AC9" s="68"/>
    </row>
    <row r="10" spans="1:29">
      <c r="A10" s="1420" t="s">
        <v>20</v>
      </c>
      <c r="B10" s="46" t="s">
        <v>23</v>
      </c>
      <c r="C10" s="794">
        <v>0.12712317257421551</v>
      </c>
      <c r="D10" s="791">
        <v>0.11956027804890788</v>
      </c>
      <c r="E10" s="790">
        <v>1.3205541092129196</v>
      </c>
      <c r="F10" s="791">
        <v>0.43961467657736586</v>
      </c>
      <c r="G10" s="790">
        <v>7.3095616463768902</v>
      </c>
      <c r="H10" s="791">
        <v>0.88826688880229987</v>
      </c>
      <c r="I10" s="790">
        <v>18.444878533612602</v>
      </c>
      <c r="J10" s="791">
        <v>1.6828023121921905</v>
      </c>
      <c r="K10" s="790">
        <v>31.889308359039056</v>
      </c>
      <c r="L10" s="791">
        <v>2.0706362431505707</v>
      </c>
      <c r="M10" s="790">
        <v>28.261430921528252</v>
      </c>
      <c r="N10" s="791">
        <v>1.989628729827025</v>
      </c>
      <c r="O10" s="790">
        <v>10.654064464597214</v>
      </c>
      <c r="P10" s="791">
        <v>1.4065703839061647</v>
      </c>
      <c r="Q10" s="790">
        <v>1.9930787930588263</v>
      </c>
      <c r="R10" s="803">
        <v>0.54719877807906936</v>
      </c>
      <c r="S10" s="811">
        <v>8.7572389281639804</v>
      </c>
      <c r="T10" s="791">
        <v>1.0047239416066247</v>
      </c>
      <c r="U10" s="790">
        <v>12.647143257655967</v>
      </c>
      <c r="V10" s="803">
        <v>1.557303913909925</v>
      </c>
      <c r="W10" s="806">
        <v>72.797882538223405</v>
      </c>
      <c r="X10" s="792">
        <v>1.8774312683231769</v>
      </c>
      <c r="Z10" s="66"/>
      <c r="AA10" s="68"/>
      <c r="AB10" s="68"/>
      <c r="AC10" s="68"/>
    </row>
    <row r="11" spans="1:29">
      <c r="A11" s="1421"/>
      <c r="B11" s="13" t="s">
        <v>24</v>
      </c>
      <c r="C11" s="795">
        <v>0.28451108888032811</v>
      </c>
      <c r="D11" s="797">
        <v>0.21998125487130019</v>
      </c>
      <c r="E11" s="799">
        <v>2.5821057305930863</v>
      </c>
      <c r="F11" s="797">
        <v>0.59737216370949986</v>
      </c>
      <c r="G11" s="799">
        <v>8.2568549549087855</v>
      </c>
      <c r="H11" s="797">
        <v>1.2456153556574994</v>
      </c>
      <c r="I11" s="799">
        <v>17.513490429570265</v>
      </c>
      <c r="J11" s="797">
        <v>1.5794450266235129</v>
      </c>
      <c r="K11" s="799">
        <v>27.509350704597018</v>
      </c>
      <c r="L11" s="797">
        <v>1.7358627656130363</v>
      </c>
      <c r="M11" s="799">
        <v>27.638128273829039</v>
      </c>
      <c r="N11" s="797">
        <v>2.0682726673814145</v>
      </c>
      <c r="O11" s="799">
        <v>12.81237219635608</v>
      </c>
      <c r="P11" s="797">
        <v>1.6373699937221968</v>
      </c>
      <c r="Q11" s="799">
        <v>3.4031866212654029</v>
      </c>
      <c r="R11" s="809">
        <v>0.84352805140008058</v>
      </c>
      <c r="S11" s="807">
        <v>11.123471774382198</v>
      </c>
      <c r="T11" s="801">
        <v>1.4455326827018937</v>
      </c>
      <c r="U11" s="800">
        <v>16.215558817621446</v>
      </c>
      <c r="V11" s="804">
        <v>1.794296125867116</v>
      </c>
      <c r="W11" s="808">
        <v>71.363037796047649</v>
      </c>
      <c r="X11" s="789">
        <v>2.3198539943612135</v>
      </c>
      <c r="Z11" s="66"/>
      <c r="AA11" s="68"/>
      <c r="AB11" s="68"/>
      <c r="AC11" s="68"/>
    </row>
  </sheetData>
  <mergeCells count="16">
    <mergeCell ref="Q4:R4"/>
    <mergeCell ref="S4:T4"/>
    <mergeCell ref="U4:V4"/>
    <mergeCell ref="W4:X4"/>
    <mergeCell ref="A4:A5"/>
    <mergeCell ref="B4:B5"/>
    <mergeCell ref="E4:F4"/>
    <mergeCell ref="G4:H4"/>
    <mergeCell ref="I4:J4"/>
    <mergeCell ref="K4:L4"/>
    <mergeCell ref="C4:D4"/>
    <mergeCell ref="A6:A7"/>
    <mergeCell ref="A8:A9"/>
    <mergeCell ref="A10:A11"/>
    <mergeCell ref="M4:N4"/>
    <mergeCell ref="O4:P4"/>
  </mergeCells>
  <hyperlinks>
    <hyperlink ref="A2" location="TOC!A1" tooltip=" " display="Back to TOC"/>
  </hyperlinks>
  <pageMargins left="0.7" right="0.7" top="0.75" bottom="0.75" header="0.3" footer="0.3"/>
  <pageSetup paperSize="9" orientation="portrait" r:id="rId1"/>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5"/>
  <dimension ref="A1:V13"/>
  <sheetViews>
    <sheetView zoomScaleNormal="100" workbookViewId="0">
      <selection activeCell="I21" sqref="I21"/>
    </sheetView>
  </sheetViews>
  <sheetFormatPr defaultRowHeight="15"/>
  <cols>
    <col min="1" max="1" width="13.5703125" customWidth="1"/>
    <col min="3" max="5" width="6.42578125" customWidth="1"/>
    <col min="6" max="6" width="7.7109375" customWidth="1"/>
    <col min="7" max="7" width="7.28515625" customWidth="1"/>
    <col min="8" max="18" width="6.42578125" customWidth="1"/>
    <col min="19" max="19" width="5.85546875" customWidth="1"/>
    <col min="20" max="25" width="6.42578125" customWidth="1"/>
  </cols>
  <sheetData>
    <row r="1" spans="1:22">
      <c r="A1" s="3" t="s">
        <v>336</v>
      </c>
      <c r="B1" s="3" t="s">
        <v>97</v>
      </c>
    </row>
    <row r="2" spans="1:22">
      <c r="A2" s="1178" t="s">
        <v>311</v>
      </c>
      <c r="B2" s="3"/>
    </row>
    <row r="4" spans="1:22">
      <c r="A4" s="1269" t="s">
        <v>21</v>
      </c>
      <c r="B4" s="1294" t="s">
        <v>25</v>
      </c>
      <c r="C4" s="1415" t="s">
        <v>9</v>
      </c>
      <c r="D4" s="1426"/>
      <c r="E4" s="1427" t="s">
        <v>10</v>
      </c>
      <c r="F4" s="1427"/>
      <c r="G4" s="1415" t="s">
        <v>11</v>
      </c>
      <c r="H4" s="1426"/>
      <c r="I4" s="1415" t="s">
        <v>12</v>
      </c>
      <c r="J4" s="1426"/>
    </row>
    <row r="5" spans="1:22" ht="30">
      <c r="A5" s="1278"/>
      <c r="B5" s="1413"/>
      <c r="C5" s="14" t="s">
        <v>48</v>
      </c>
      <c r="D5" s="413" t="s">
        <v>15</v>
      </c>
      <c r="E5" s="14" t="s">
        <v>48</v>
      </c>
      <c r="F5" s="412" t="s">
        <v>15</v>
      </c>
      <c r="G5" s="14" t="s">
        <v>48</v>
      </c>
      <c r="H5" s="413" t="s">
        <v>15</v>
      </c>
      <c r="I5" s="14" t="s">
        <v>48</v>
      </c>
      <c r="J5" s="413" t="s">
        <v>15</v>
      </c>
    </row>
    <row r="6" spans="1:22">
      <c r="A6" s="196" t="s">
        <v>22</v>
      </c>
      <c r="B6" s="197" t="s">
        <v>23</v>
      </c>
      <c r="C6" s="226">
        <v>511.80519493556801</v>
      </c>
      <c r="D6" s="227">
        <v>4.017285611920923</v>
      </c>
      <c r="E6" s="226">
        <v>501.46883111313872</v>
      </c>
      <c r="F6" s="227">
        <v>2.7662369085553569</v>
      </c>
      <c r="G6" s="226">
        <v>491.41480808486432</v>
      </c>
      <c r="H6" s="227">
        <v>2.4441011046473409</v>
      </c>
      <c r="I6" s="226">
        <v>486.94849868428616</v>
      </c>
      <c r="J6" s="227">
        <v>2.6602180186473321</v>
      </c>
    </row>
    <row r="7" spans="1:22">
      <c r="A7" s="198"/>
      <c r="B7" s="199" t="s">
        <v>24</v>
      </c>
      <c r="C7" s="228">
        <v>509.72551822316564</v>
      </c>
      <c r="D7" s="227">
        <v>5.0551690020388067</v>
      </c>
      <c r="E7" s="228">
        <v>510.02286105712392</v>
      </c>
      <c r="F7" s="227">
        <v>3.4913064060313928</v>
      </c>
      <c r="G7" s="228">
        <v>491.62318639048715</v>
      </c>
      <c r="H7" s="227">
        <v>2.6101536324742636</v>
      </c>
      <c r="I7" s="228">
        <v>490.5335954672808</v>
      </c>
      <c r="J7" s="227">
        <v>3.1220669368275891</v>
      </c>
    </row>
    <row r="8" spans="1:22">
      <c r="A8" s="196" t="s">
        <v>19</v>
      </c>
      <c r="B8" s="197" t="s">
        <v>23</v>
      </c>
      <c r="C8" s="1211">
        <v>536.85653733299057</v>
      </c>
      <c r="D8" s="1212">
        <v>3.1713270644073179</v>
      </c>
      <c r="E8" s="1211">
        <v>529.66764602647731</v>
      </c>
      <c r="F8" s="1212">
        <v>3.3017525246370178</v>
      </c>
      <c r="G8" s="1211">
        <v>519.75647823540589</v>
      </c>
      <c r="H8" s="1212">
        <v>3.6054377042767545</v>
      </c>
      <c r="I8" s="1211">
        <v>512.6376980882817</v>
      </c>
      <c r="J8" s="1212">
        <v>4.1986667738536871</v>
      </c>
      <c r="V8" s="7"/>
    </row>
    <row r="9" spans="1:22">
      <c r="A9" s="198"/>
      <c r="B9" s="199" t="s">
        <v>24</v>
      </c>
      <c r="C9" s="1213">
        <v>543.46613522334007</v>
      </c>
      <c r="D9" s="1214">
        <v>5.20077485721563</v>
      </c>
      <c r="E9" s="1213">
        <v>533.45917202847772</v>
      </c>
      <c r="F9" s="1214">
        <v>4.9090976171850258</v>
      </c>
      <c r="G9" s="1213">
        <v>522.49375962877286</v>
      </c>
      <c r="H9" s="1214">
        <v>4.3260964190780964</v>
      </c>
      <c r="I9" s="1213">
        <v>510.58797923655294</v>
      </c>
      <c r="J9" s="1214">
        <v>4.983391541496955</v>
      </c>
      <c r="V9" s="7"/>
    </row>
    <row r="10" spans="1:22">
      <c r="A10" s="196" t="s">
        <v>20</v>
      </c>
      <c r="B10" s="197" t="s">
        <v>23</v>
      </c>
      <c r="C10" s="228">
        <v>565.7771279733704</v>
      </c>
      <c r="D10" s="227">
        <v>5.4168801931299715</v>
      </c>
      <c r="E10" s="228">
        <v>560.09055304300148</v>
      </c>
      <c r="F10" s="227">
        <v>4.1575514723690645</v>
      </c>
      <c r="G10" s="228">
        <v>547.48434180910533</v>
      </c>
      <c r="H10" s="227">
        <v>3.8473344429775826</v>
      </c>
      <c r="I10" s="228">
        <v>534.7270080310916</v>
      </c>
      <c r="J10" s="227">
        <v>4.195923573306688</v>
      </c>
      <c r="V10" s="7"/>
    </row>
    <row r="11" spans="1:22">
      <c r="A11" s="198"/>
      <c r="B11" s="199" t="s">
        <v>24</v>
      </c>
      <c r="C11" s="229">
        <v>566.22581640278963</v>
      </c>
      <c r="D11" s="230">
        <v>5.3012104441613692</v>
      </c>
      <c r="E11" s="229">
        <v>557.16782644720774</v>
      </c>
      <c r="F11" s="230">
        <v>5.4132023317507274</v>
      </c>
      <c r="G11" s="229">
        <v>556.379669033141</v>
      </c>
      <c r="H11" s="230">
        <v>4.1663150261056057</v>
      </c>
      <c r="I11" s="229">
        <v>536.92109448259782</v>
      </c>
      <c r="J11" s="230">
        <v>5.5047878780388428</v>
      </c>
      <c r="V11" s="7"/>
    </row>
    <row r="12" spans="1:22">
      <c r="V12" s="7"/>
    </row>
    <row r="13" spans="1:22">
      <c r="H13" s="50"/>
      <c r="I13" s="50"/>
      <c r="J13" s="50"/>
    </row>
  </sheetData>
  <mergeCells count="6">
    <mergeCell ref="I4:J4"/>
    <mergeCell ref="A4:A5"/>
    <mergeCell ref="B4:B5"/>
    <mergeCell ref="C4:D4"/>
    <mergeCell ref="E4:F4"/>
    <mergeCell ref="G4:H4"/>
  </mergeCells>
  <hyperlinks>
    <hyperlink ref="A2" location="TOC!A1" tooltip=" " display="Back to TOC"/>
  </hyperlinks>
  <pageMargins left="0.7" right="0.7" top="0.75" bottom="0.75" header="0.3" footer="0.3"/>
  <pageSetup paperSize="9" orientation="portrait" r:id="rId1"/>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6"/>
  <dimension ref="A1:R13"/>
  <sheetViews>
    <sheetView zoomScaleNormal="100" workbookViewId="0">
      <selection activeCell="C14" sqref="C14"/>
    </sheetView>
  </sheetViews>
  <sheetFormatPr defaultRowHeight="15"/>
  <cols>
    <col min="1" max="1" width="13.28515625" customWidth="1"/>
    <col min="2" max="2" width="8.85546875" customWidth="1"/>
    <col min="3" max="3" width="6.7109375" customWidth="1"/>
    <col min="4" max="4" width="6.5703125" customWidth="1"/>
    <col min="5" max="18" width="6.7109375" customWidth="1"/>
    <col min="19" max="26" width="7.7109375" customWidth="1"/>
  </cols>
  <sheetData>
    <row r="1" spans="1:18">
      <c r="A1" s="3" t="s">
        <v>337</v>
      </c>
      <c r="B1" s="3" t="s">
        <v>261</v>
      </c>
    </row>
    <row r="2" spans="1:18">
      <c r="A2" s="1178" t="s">
        <v>311</v>
      </c>
    </row>
    <row r="4" spans="1:18">
      <c r="A4" s="1269" t="s">
        <v>21</v>
      </c>
      <c r="B4" s="1294" t="s">
        <v>25</v>
      </c>
      <c r="C4" s="1273" t="s">
        <v>9</v>
      </c>
      <c r="D4" s="1271"/>
      <c r="E4" s="1271"/>
      <c r="F4" s="1272"/>
      <c r="G4" s="1273" t="s">
        <v>10</v>
      </c>
      <c r="H4" s="1271"/>
      <c r="I4" s="1271"/>
      <c r="J4" s="1272"/>
      <c r="K4" s="1273" t="s">
        <v>11</v>
      </c>
      <c r="L4" s="1271"/>
      <c r="M4" s="1271"/>
      <c r="N4" s="1272"/>
      <c r="O4" s="1273" t="s">
        <v>12</v>
      </c>
      <c r="P4" s="1271"/>
      <c r="Q4" s="1271"/>
      <c r="R4" s="1272"/>
    </row>
    <row r="5" spans="1:18" ht="28.5" customHeight="1">
      <c r="A5" s="1278"/>
      <c r="B5" s="1413"/>
      <c r="C5" s="1335" t="s">
        <v>13</v>
      </c>
      <c r="D5" s="1428"/>
      <c r="E5" s="1335" t="s">
        <v>16</v>
      </c>
      <c r="F5" s="1429"/>
      <c r="G5" s="1428" t="s">
        <v>13</v>
      </c>
      <c r="H5" s="1428"/>
      <c r="I5" s="1335" t="s">
        <v>16</v>
      </c>
      <c r="J5" s="1429"/>
      <c r="K5" s="1335" t="s">
        <v>13</v>
      </c>
      <c r="L5" s="1428"/>
      <c r="M5" s="1335" t="s">
        <v>16</v>
      </c>
      <c r="N5" s="1429"/>
      <c r="O5" s="1335" t="s">
        <v>13</v>
      </c>
      <c r="P5" s="1428"/>
      <c r="Q5" s="1335" t="s">
        <v>16</v>
      </c>
      <c r="R5" s="1429"/>
    </row>
    <row r="6" spans="1:18">
      <c r="A6" s="1270"/>
      <c r="B6" s="1354"/>
      <c r="C6" s="10" t="s">
        <v>14</v>
      </c>
      <c r="D6" s="8" t="s">
        <v>15</v>
      </c>
      <c r="E6" s="10" t="s">
        <v>14</v>
      </c>
      <c r="F6" s="753" t="s">
        <v>15</v>
      </c>
      <c r="G6" s="8" t="s">
        <v>14</v>
      </c>
      <c r="H6" s="8" t="s">
        <v>15</v>
      </c>
      <c r="I6" s="10" t="s">
        <v>14</v>
      </c>
      <c r="J6" s="753" t="s">
        <v>15</v>
      </c>
      <c r="K6" s="10" t="s">
        <v>14</v>
      </c>
      <c r="L6" s="8" t="s">
        <v>15</v>
      </c>
      <c r="M6" s="10" t="s">
        <v>14</v>
      </c>
      <c r="N6" s="753" t="s">
        <v>15</v>
      </c>
      <c r="O6" s="10" t="s">
        <v>14</v>
      </c>
      <c r="P6" s="8" t="s">
        <v>15</v>
      </c>
      <c r="Q6" s="10" t="s">
        <v>14</v>
      </c>
      <c r="R6" s="753" t="s">
        <v>15</v>
      </c>
    </row>
    <row r="7" spans="1:18">
      <c r="A7" s="196" t="s">
        <v>22</v>
      </c>
      <c r="B7" s="197" t="s">
        <v>23</v>
      </c>
      <c r="C7" s="819">
        <v>14.916799391587784</v>
      </c>
      <c r="D7" s="170">
        <v>1.0271811150511452</v>
      </c>
      <c r="E7" s="171">
        <v>10.52880117525881</v>
      </c>
      <c r="F7" s="170">
        <v>1.2400422928400121</v>
      </c>
      <c r="G7" s="819">
        <v>14.916799391587784</v>
      </c>
      <c r="H7" s="170">
        <v>1.0271811150511452</v>
      </c>
      <c r="I7" s="171">
        <v>9.7481194243315095</v>
      </c>
      <c r="J7" s="170">
        <v>0.74262013069424726</v>
      </c>
      <c r="K7" s="819">
        <v>22.047699820565047</v>
      </c>
      <c r="L7" s="170">
        <v>1.0698452540264178</v>
      </c>
      <c r="M7" s="171">
        <v>7.6701347633971038</v>
      </c>
      <c r="N7" s="170">
        <v>0.70551141806026241</v>
      </c>
      <c r="O7" s="819">
        <v>23.004892237009344</v>
      </c>
      <c r="P7" s="170">
        <v>1.1141164004940691</v>
      </c>
      <c r="Q7" s="171">
        <v>7.0571152566600643</v>
      </c>
      <c r="R7" s="170">
        <v>0.73123134937404322</v>
      </c>
    </row>
    <row r="8" spans="1:18">
      <c r="A8" s="198"/>
      <c r="B8" s="199" t="s">
        <v>24</v>
      </c>
      <c r="C8" s="820">
        <v>18.554767749573536</v>
      </c>
      <c r="D8" s="170">
        <v>1.2283869447548026</v>
      </c>
      <c r="E8" s="171">
        <v>13.074139741977589</v>
      </c>
      <c r="F8" s="170">
        <v>1.5248927770851606</v>
      </c>
      <c r="G8" s="820">
        <v>18.554767749573536</v>
      </c>
      <c r="H8" s="170">
        <v>1.2283869447548026</v>
      </c>
      <c r="I8" s="171">
        <v>12.688827109648049</v>
      </c>
      <c r="J8" s="170">
        <v>1.1203125599794705</v>
      </c>
      <c r="K8" s="820">
        <v>24.345723226368889</v>
      </c>
      <c r="L8" s="170">
        <v>1.0328653090991571</v>
      </c>
      <c r="M8" s="171">
        <v>9.9884567191024036</v>
      </c>
      <c r="N8" s="170">
        <v>0.76918037312397547</v>
      </c>
      <c r="O8" s="820">
        <v>23.644259990049608</v>
      </c>
      <c r="P8" s="170">
        <v>1.0576971247314304</v>
      </c>
      <c r="Q8" s="171">
        <v>8.6806981284375144</v>
      </c>
      <c r="R8" s="170">
        <v>0.86345115640628189</v>
      </c>
    </row>
    <row r="9" spans="1:18">
      <c r="A9" s="196" t="s">
        <v>19</v>
      </c>
      <c r="B9" s="197" t="s">
        <v>23</v>
      </c>
      <c r="C9" s="1215">
        <v>6.4089300192956005</v>
      </c>
      <c r="D9" s="1216">
        <v>1.1001761572096653</v>
      </c>
      <c r="E9" s="1217">
        <v>11.90041881855249</v>
      </c>
      <c r="F9" s="1216">
        <v>1.4037901128072379</v>
      </c>
      <c r="G9" s="1215">
        <v>8.6661063115339054</v>
      </c>
      <c r="H9" s="1216">
        <v>1.0277097188326629</v>
      </c>
      <c r="I9" s="1217">
        <v>11.502767880456716</v>
      </c>
      <c r="J9" s="1218">
        <v>1.1777878312328536</v>
      </c>
      <c r="K9" s="1215">
        <v>11.227820732122728</v>
      </c>
      <c r="L9" s="1216">
        <v>1.108473001442567</v>
      </c>
      <c r="M9" s="1217">
        <v>9.3345121082201281</v>
      </c>
      <c r="N9" s="1218">
        <v>1.2747947392246197</v>
      </c>
      <c r="O9" s="1215">
        <v>13.547760282274226</v>
      </c>
      <c r="P9" s="1216">
        <v>1.547000327713197</v>
      </c>
      <c r="Q9" s="1217">
        <v>8.3007040333372597</v>
      </c>
      <c r="R9" s="1218">
        <v>0.92829273979313109</v>
      </c>
    </row>
    <row r="10" spans="1:18">
      <c r="A10" s="198"/>
      <c r="B10" s="199" t="s">
        <v>24</v>
      </c>
      <c r="C10" s="1219">
        <v>7.6996707052286784</v>
      </c>
      <c r="D10" s="1220">
        <v>1.4247608549913646</v>
      </c>
      <c r="E10" s="1221">
        <v>16.060853223209914</v>
      </c>
      <c r="F10" s="1222">
        <v>1.36522550266603</v>
      </c>
      <c r="G10" s="1219">
        <v>10.229358343231103</v>
      </c>
      <c r="H10" s="1220">
        <v>1.2458380257194372</v>
      </c>
      <c r="I10" s="1221">
        <v>14.959200946626899</v>
      </c>
      <c r="J10" s="1222">
        <v>1.5509500284949864</v>
      </c>
      <c r="K10" s="1219">
        <v>13.817376385599042</v>
      </c>
      <c r="L10" s="1220">
        <v>1.4764020588222864</v>
      </c>
      <c r="M10" s="1221">
        <v>13.049438803506765</v>
      </c>
      <c r="N10" s="1222">
        <v>1.3310703943579547</v>
      </c>
      <c r="O10" s="1219">
        <v>16.326629264675677</v>
      </c>
      <c r="P10" s="1220">
        <v>1.5343020281650859</v>
      </c>
      <c r="Q10" s="1221">
        <v>10.510547625189997</v>
      </c>
      <c r="R10" s="1222">
        <v>1.3642731143577067</v>
      </c>
    </row>
    <row r="11" spans="1:18">
      <c r="A11" s="196" t="s">
        <v>20</v>
      </c>
      <c r="B11" s="197" t="s">
        <v>23</v>
      </c>
      <c r="C11" s="820">
        <v>4.8997635534064088</v>
      </c>
      <c r="D11" s="170">
        <v>0.99400537086994112</v>
      </c>
      <c r="E11" s="171">
        <v>23.861507571531057</v>
      </c>
      <c r="F11" s="170">
        <v>2.3796384978786573</v>
      </c>
      <c r="G11" s="820">
        <v>4.8246581285055097</v>
      </c>
      <c r="H11" s="170">
        <v>0.87615783525858892</v>
      </c>
      <c r="I11" s="171">
        <v>20.597425160498737</v>
      </c>
      <c r="J11" s="170">
        <v>1.8213025785446002</v>
      </c>
      <c r="K11" s="820">
        <v>7.0996985362314593</v>
      </c>
      <c r="L11" s="170">
        <v>0.97765655210341063</v>
      </c>
      <c r="M11" s="171">
        <v>15.259535993530111</v>
      </c>
      <c r="N11" s="170">
        <v>1.4090615603938288</v>
      </c>
      <c r="O11" s="820">
        <v>8.7572389281639804</v>
      </c>
      <c r="P11" s="170">
        <v>1.0047239416066247</v>
      </c>
      <c r="Q11" s="171">
        <v>12.647143257655967</v>
      </c>
      <c r="R11" s="170">
        <v>1.557303913909925</v>
      </c>
    </row>
    <row r="12" spans="1:18">
      <c r="A12" s="198"/>
      <c r="B12" s="199" t="s">
        <v>24</v>
      </c>
      <c r="C12" s="821">
        <v>6.2338050546294594</v>
      </c>
      <c r="D12" s="173">
        <v>1.1840779514941229</v>
      </c>
      <c r="E12" s="822">
        <v>24.819594793078622</v>
      </c>
      <c r="F12" s="173">
        <v>2.0090456028913088</v>
      </c>
      <c r="G12" s="821">
        <v>6.7399521166720664</v>
      </c>
      <c r="H12" s="173">
        <v>1.3669957501025269</v>
      </c>
      <c r="I12" s="822">
        <v>21.76567644740885</v>
      </c>
      <c r="J12" s="173">
        <v>2.0203881066508562</v>
      </c>
      <c r="K12" s="821">
        <v>7.126167283650787</v>
      </c>
      <c r="L12" s="173">
        <v>1.0046429762848215</v>
      </c>
      <c r="M12" s="822">
        <v>21.095913372971363</v>
      </c>
      <c r="N12" s="173">
        <v>1.6054276151694111</v>
      </c>
      <c r="O12" s="821">
        <v>11.123471774382198</v>
      </c>
      <c r="P12" s="173">
        <v>1.4455326827018937</v>
      </c>
      <c r="Q12" s="822">
        <v>16.215558817621446</v>
      </c>
      <c r="R12" s="173">
        <v>1.794296125867116</v>
      </c>
    </row>
    <row r="13" spans="1:18">
      <c r="A13" s="6"/>
    </row>
  </sheetData>
  <mergeCells count="14">
    <mergeCell ref="O4:R4"/>
    <mergeCell ref="K4:N4"/>
    <mergeCell ref="A4:A6"/>
    <mergeCell ref="K5:L5"/>
    <mergeCell ref="M5:N5"/>
    <mergeCell ref="B4:B6"/>
    <mergeCell ref="C4:F4"/>
    <mergeCell ref="G4:J4"/>
    <mergeCell ref="C5:D5"/>
    <mergeCell ref="E5:F5"/>
    <mergeCell ref="G5:H5"/>
    <mergeCell ref="I5:J5"/>
    <mergeCell ref="O5:P5"/>
    <mergeCell ref="Q5:R5"/>
  </mergeCells>
  <hyperlinks>
    <hyperlink ref="A2" location="TOC!A1" tooltip=" " display="Back to TOC"/>
  </hyperlinks>
  <pageMargins left="0.7" right="0.7" top="0.75" bottom="0.75" header="0.3" footer="0.3"/>
  <pageSetup paperSize="9" orientation="portrait" r:id="rId1"/>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7"/>
  <dimension ref="A1:M12"/>
  <sheetViews>
    <sheetView workbookViewId="0">
      <selection activeCell="A2" sqref="A2"/>
    </sheetView>
  </sheetViews>
  <sheetFormatPr defaultRowHeight="15"/>
  <cols>
    <col min="1" max="1" width="13.85546875" customWidth="1"/>
  </cols>
  <sheetData>
    <row r="1" spans="1:13">
      <c r="A1" s="3" t="s">
        <v>338</v>
      </c>
      <c r="B1" s="3" t="s">
        <v>423</v>
      </c>
    </row>
    <row r="2" spans="1:13">
      <c r="A2" s="1178" t="s">
        <v>311</v>
      </c>
    </row>
    <row r="3" spans="1:13">
      <c r="A3" s="7"/>
      <c r="B3" s="7"/>
      <c r="C3" s="7"/>
      <c r="D3" s="7"/>
      <c r="E3" s="7"/>
      <c r="F3" s="7"/>
      <c r="G3" s="7"/>
      <c r="H3" s="7"/>
      <c r="I3" s="7"/>
      <c r="J3" s="7"/>
      <c r="K3" s="7"/>
    </row>
    <row r="4" spans="1:13">
      <c r="A4" s="1430" t="s">
        <v>53</v>
      </c>
      <c r="B4" s="1415" t="s">
        <v>25</v>
      </c>
      <c r="C4" s="1324" t="s">
        <v>9</v>
      </c>
      <c r="D4" s="1432"/>
      <c r="E4" s="1433" t="s">
        <v>10</v>
      </c>
      <c r="F4" s="1433"/>
      <c r="G4" s="1324" t="s">
        <v>11</v>
      </c>
      <c r="H4" s="1432"/>
      <c r="I4" s="1433" t="s">
        <v>12</v>
      </c>
      <c r="J4" s="1432"/>
      <c r="K4" s="7"/>
    </row>
    <row r="5" spans="1:13">
      <c r="A5" s="1431"/>
      <c r="B5" s="1416"/>
      <c r="C5" s="776" t="s">
        <v>14</v>
      </c>
      <c r="D5" s="777" t="s">
        <v>15</v>
      </c>
      <c r="E5" s="666" t="s">
        <v>14</v>
      </c>
      <c r="F5" s="666" t="s">
        <v>15</v>
      </c>
      <c r="G5" s="776" t="s">
        <v>14</v>
      </c>
      <c r="H5" s="777" t="s">
        <v>15</v>
      </c>
      <c r="I5" s="666" t="s">
        <v>14</v>
      </c>
      <c r="J5" s="777" t="s">
        <v>15</v>
      </c>
      <c r="K5" s="7"/>
      <c r="M5" s="269"/>
    </row>
    <row r="6" spans="1:13">
      <c r="A6" s="823" t="s">
        <v>22</v>
      </c>
      <c r="B6" s="773" t="s">
        <v>23</v>
      </c>
      <c r="C6" s="1159">
        <v>61.478413012712565</v>
      </c>
      <c r="D6" s="1161">
        <v>1.5026891959252653</v>
      </c>
      <c r="E6" s="1159">
        <v>56.654772127905936</v>
      </c>
      <c r="F6" s="1161">
        <v>1.3181658883663507</v>
      </c>
      <c r="G6" s="1159">
        <v>52.597950034807923</v>
      </c>
      <c r="H6" s="1161">
        <v>1.2152781817128213</v>
      </c>
      <c r="I6" s="790">
        <v>50.747647066479793</v>
      </c>
      <c r="J6" s="796">
        <v>1.1419127413539225</v>
      </c>
      <c r="K6" s="7"/>
      <c r="M6" s="54"/>
    </row>
    <row r="7" spans="1:13">
      <c r="A7" s="824"/>
      <c r="B7" s="775" t="s">
        <v>24</v>
      </c>
      <c r="C7" s="1159">
        <v>59.388189542206234</v>
      </c>
      <c r="D7" s="1162">
        <v>1.656356827085846</v>
      </c>
      <c r="E7" s="1159">
        <v>59.144910457336081</v>
      </c>
      <c r="F7" s="1162">
        <v>1.3414395209854102</v>
      </c>
      <c r="G7" s="1159">
        <v>53.119044783518532</v>
      </c>
      <c r="H7" s="1162">
        <v>1.1333772873441605</v>
      </c>
      <c r="I7" s="790">
        <v>52.884384131556274</v>
      </c>
      <c r="J7" s="1164">
        <v>1.2256001600190023</v>
      </c>
      <c r="K7" s="7"/>
      <c r="M7" s="54"/>
    </row>
    <row r="8" spans="1:13">
      <c r="A8" s="823" t="s">
        <v>19</v>
      </c>
      <c r="B8" s="773" t="s">
        <v>23</v>
      </c>
      <c r="C8" s="1223">
        <v>74.681023911082846</v>
      </c>
      <c r="D8" s="1224">
        <v>1.5802673151426005</v>
      </c>
      <c r="E8" s="1223">
        <v>71.076084141569567</v>
      </c>
      <c r="F8" s="1224">
        <v>1.6775684405395417</v>
      </c>
      <c r="G8" s="1223">
        <v>65.800404016938586</v>
      </c>
      <c r="H8" s="1224">
        <v>1.6695855856776216</v>
      </c>
      <c r="I8" s="1225">
        <v>63.841775236028163</v>
      </c>
      <c r="J8" s="1226">
        <v>2.2420551038796059</v>
      </c>
      <c r="K8" s="7"/>
      <c r="M8" s="54"/>
    </row>
    <row r="9" spans="1:13">
      <c r="A9" s="824"/>
      <c r="B9" s="775" t="s">
        <v>24</v>
      </c>
      <c r="C9" s="1227">
        <v>75.122198634287315</v>
      </c>
      <c r="D9" s="1228">
        <v>2.2547558902185987</v>
      </c>
      <c r="E9" s="1227">
        <v>70.413313279828216</v>
      </c>
      <c r="F9" s="1228">
        <v>1.9580034604058787</v>
      </c>
      <c r="G9" s="1227">
        <v>66.023494130454964</v>
      </c>
      <c r="H9" s="1228">
        <v>2.091513147657893</v>
      </c>
      <c r="I9" s="1229">
        <v>61.197146741431446</v>
      </c>
      <c r="J9" s="1230">
        <v>2.1439384275289513</v>
      </c>
      <c r="K9" s="7"/>
      <c r="M9" s="54"/>
    </row>
    <row r="10" spans="1:13">
      <c r="A10" s="823" t="s">
        <v>20</v>
      </c>
      <c r="B10" s="773" t="s">
        <v>23</v>
      </c>
      <c r="C10" s="1159">
        <v>81.860658534869344</v>
      </c>
      <c r="D10" s="1162">
        <v>1.7059701065646726</v>
      </c>
      <c r="E10" s="1159">
        <v>80.319488294310787</v>
      </c>
      <c r="F10" s="1162">
        <v>1.4371078637781896</v>
      </c>
      <c r="G10" s="1159">
        <v>77.939629304571525</v>
      </c>
      <c r="H10" s="1162">
        <v>1.7997705608275254</v>
      </c>
      <c r="I10" s="790">
        <v>72.797882538223405</v>
      </c>
      <c r="J10" s="1164">
        <v>1.8774312683231769</v>
      </c>
      <c r="K10" s="7"/>
      <c r="M10" s="54"/>
    </row>
    <row r="11" spans="1:13">
      <c r="A11" s="824"/>
      <c r="B11" s="775" t="s">
        <v>24</v>
      </c>
      <c r="C11" s="1160">
        <v>81.215633820706984</v>
      </c>
      <c r="D11" s="1163">
        <v>2.1675394228302451</v>
      </c>
      <c r="E11" s="1160">
        <v>78.928771752265419</v>
      </c>
      <c r="F11" s="1163">
        <v>2.1490578794911901</v>
      </c>
      <c r="G11" s="1160">
        <v>78.778939857790036</v>
      </c>
      <c r="H11" s="1163">
        <v>1.9267773345604688</v>
      </c>
      <c r="I11" s="799">
        <v>71.363037796047649</v>
      </c>
      <c r="J11" s="797">
        <v>2.3198539943612135</v>
      </c>
      <c r="K11" s="7"/>
      <c r="M11" s="54"/>
    </row>
    <row r="12" spans="1:13">
      <c r="A12" s="7"/>
      <c r="B12" s="7"/>
      <c r="C12" s="7"/>
      <c r="D12" s="7"/>
      <c r="E12" s="7"/>
      <c r="F12" s="7"/>
      <c r="G12" s="7"/>
      <c r="H12" s="7"/>
      <c r="I12" s="7"/>
      <c r="J12" s="7"/>
      <c r="K12" s="7"/>
    </row>
  </sheetData>
  <sortState ref="C65:J76">
    <sortCondition ref="E65:E76"/>
  </sortState>
  <mergeCells count="6">
    <mergeCell ref="A4:A5"/>
    <mergeCell ref="B4:B5"/>
    <mergeCell ref="G4:H4"/>
    <mergeCell ref="I4:J4"/>
    <mergeCell ref="C4:D4"/>
    <mergeCell ref="E4:F4"/>
  </mergeCells>
  <hyperlinks>
    <hyperlink ref="A2" location="TOC!A1" tooltip=" " display="Back to TOC"/>
  </hyperlinks>
  <pageMargins left="0.7" right="0.7" top="0.75" bottom="0.75" header="0.3" footer="0.3"/>
  <pageSetup paperSize="9" orientation="portrait" r:id="rId1"/>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3"/>
  <dimension ref="A1:AS8"/>
  <sheetViews>
    <sheetView workbookViewId="0">
      <selection activeCell="M31" sqref="M31"/>
    </sheetView>
  </sheetViews>
  <sheetFormatPr defaultRowHeight="15"/>
  <cols>
    <col min="1" max="1" width="13.42578125" customWidth="1"/>
    <col min="2" max="2" width="10.140625" customWidth="1"/>
    <col min="3" max="3" width="7.140625" customWidth="1"/>
    <col min="4" max="4" width="11.42578125" customWidth="1"/>
    <col min="5" max="5" width="15.42578125" customWidth="1"/>
    <col min="6" max="17" width="7.42578125" customWidth="1"/>
    <col min="18" max="18" width="9.28515625" bestFit="1" customWidth="1"/>
    <col min="19" max="19" width="9.42578125" bestFit="1" customWidth="1"/>
    <col min="20" max="20" width="9.28515625" bestFit="1" customWidth="1"/>
    <col min="21" max="21" width="9.42578125" bestFit="1" customWidth="1"/>
    <col min="22" max="22" width="9.28515625" bestFit="1" customWidth="1"/>
    <col min="23" max="23" width="9.42578125" bestFit="1" customWidth="1"/>
    <col min="25" max="25" width="9.28515625" bestFit="1" customWidth="1"/>
    <col min="26" max="26" width="9.42578125" bestFit="1" customWidth="1"/>
    <col min="27" max="29" width="9.28515625" bestFit="1" customWidth="1"/>
    <col min="32" max="39" width="9.28515625" bestFit="1" customWidth="1"/>
    <col min="40" max="40" width="9.42578125" bestFit="1" customWidth="1"/>
    <col min="41" max="41" width="9.28515625" bestFit="1" customWidth="1"/>
    <col min="42" max="42" width="9.42578125" bestFit="1" customWidth="1"/>
    <col min="43" max="43" width="9.28515625" bestFit="1" customWidth="1"/>
    <col min="44" max="44" width="9.42578125" bestFit="1" customWidth="1"/>
  </cols>
  <sheetData>
    <row r="1" spans="1:45">
      <c r="A1" s="3" t="s">
        <v>339</v>
      </c>
      <c r="B1" s="3" t="s">
        <v>389</v>
      </c>
    </row>
    <row r="2" spans="1:45">
      <c r="A2" s="1178" t="s">
        <v>311</v>
      </c>
    </row>
    <row r="4" spans="1:45" s="34" customFormat="1" ht="26.1" customHeight="1">
      <c r="A4" s="1328" t="s">
        <v>76</v>
      </c>
      <c r="B4" s="1328" t="s">
        <v>48</v>
      </c>
      <c r="C4" s="1328" t="s">
        <v>15</v>
      </c>
      <c r="D4" s="1328" t="s">
        <v>55</v>
      </c>
      <c r="E4" s="1434" t="s">
        <v>64</v>
      </c>
      <c r="F4" s="1298" t="s">
        <v>56</v>
      </c>
      <c r="G4" s="1298"/>
      <c r="H4" s="1298" t="s">
        <v>57</v>
      </c>
      <c r="I4" s="1298"/>
      <c r="J4" s="1298" t="s">
        <v>58</v>
      </c>
      <c r="K4" s="1298"/>
      <c r="L4" s="1298" t="s">
        <v>59</v>
      </c>
      <c r="M4" s="1298"/>
      <c r="N4" s="1298" t="s">
        <v>60</v>
      </c>
      <c r="O4" s="1298"/>
      <c r="P4" s="1298" t="s">
        <v>61</v>
      </c>
      <c r="Q4" s="1298"/>
    </row>
    <row r="5" spans="1:45" s="34" customFormat="1" ht="32.25" customHeight="1">
      <c r="A5" s="1328"/>
      <c r="B5" s="1328"/>
      <c r="C5" s="1328"/>
      <c r="D5" s="1328"/>
      <c r="E5" s="1330"/>
      <c r="F5" s="836" t="s">
        <v>304</v>
      </c>
      <c r="G5" s="1231" t="s">
        <v>15</v>
      </c>
      <c r="H5" s="836" t="s">
        <v>304</v>
      </c>
      <c r="I5" s="1231" t="s">
        <v>15</v>
      </c>
      <c r="J5" s="836" t="s">
        <v>304</v>
      </c>
      <c r="K5" s="1231" t="s">
        <v>15</v>
      </c>
      <c r="L5" s="836" t="s">
        <v>304</v>
      </c>
      <c r="M5" s="1231" t="s">
        <v>15</v>
      </c>
      <c r="N5" s="836" t="s">
        <v>304</v>
      </c>
      <c r="O5" s="1231" t="s">
        <v>15</v>
      </c>
      <c r="P5" s="836" t="s">
        <v>304</v>
      </c>
      <c r="Q5" s="1231" t="s">
        <v>15</v>
      </c>
      <c r="S5" s="51"/>
      <c r="T5" s="51"/>
      <c r="V5"/>
      <c r="W5"/>
      <c r="X5"/>
      <c r="Y5"/>
      <c r="Z5"/>
      <c r="AA5"/>
      <c r="AB5"/>
      <c r="AC5"/>
      <c r="AD5"/>
      <c r="AE5"/>
      <c r="AF5"/>
      <c r="AG5"/>
      <c r="AH5"/>
      <c r="AI5"/>
      <c r="AJ5"/>
      <c r="AK5"/>
      <c r="AL5"/>
      <c r="AM5"/>
      <c r="AN5"/>
      <c r="AO5"/>
      <c r="AP5"/>
      <c r="AQ5"/>
      <c r="AR5"/>
      <c r="AS5"/>
    </row>
    <row r="6" spans="1:45">
      <c r="A6" s="825" t="s">
        <v>27</v>
      </c>
      <c r="B6" s="846">
        <v>507.50631032846303</v>
      </c>
      <c r="C6" s="827">
        <v>2.0611431381582364</v>
      </c>
      <c r="D6" s="843" t="s">
        <v>98</v>
      </c>
      <c r="E6" s="548">
        <f>P6-F6</f>
        <v>328.47721610899782</v>
      </c>
      <c r="F6" s="826">
        <v>339.01359230090441</v>
      </c>
      <c r="G6" s="827">
        <v>3.2955549305667167</v>
      </c>
      <c r="H6" s="844">
        <v>373.56309999999968</v>
      </c>
      <c r="I6" s="845">
        <v>3.0052482125738429</v>
      </c>
      <c r="J6" s="826">
        <v>437.41898591450826</v>
      </c>
      <c r="K6" s="827">
        <v>2.4754853194746231</v>
      </c>
      <c r="L6" s="844">
        <v>578.8865318889998</v>
      </c>
      <c r="M6" s="845">
        <v>2.4803184877551767</v>
      </c>
      <c r="N6" s="826">
        <v>634.3380999999996</v>
      </c>
      <c r="O6" s="827">
        <v>3.2088840432893835</v>
      </c>
      <c r="P6" s="844">
        <v>667.49080840990223</v>
      </c>
      <c r="Q6" s="845">
        <v>4.1625656957481585</v>
      </c>
      <c r="S6" s="52"/>
      <c r="T6" s="52"/>
    </row>
    <row r="7" spans="1:45">
      <c r="A7" s="828" t="s">
        <v>28</v>
      </c>
      <c r="B7" s="847">
        <v>490.70718628561116</v>
      </c>
      <c r="C7" s="116">
        <v>3.2200457258412265</v>
      </c>
      <c r="D7" s="841" t="s">
        <v>99</v>
      </c>
      <c r="E7" s="549">
        <f t="shared" ref="E7:E8" si="0">P7-F7</f>
        <v>326.4645999999999</v>
      </c>
      <c r="F7" s="115">
        <v>323.37429999999983</v>
      </c>
      <c r="G7" s="116">
        <v>5.6277564721317308</v>
      </c>
      <c r="H7" s="838">
        <v>357.76509999999985</v>
      </c>
      <c r="I7" s="839">
        <v>5.0384327044792263</v>
      </c>
      <c r="J7" s="115">
        <v>420.12180000000018</v>
      </c>
      <c r="K7" s="116">
        <v>4.4526198066052327</v>
      </c>
      <c r="L7" s="838">
        <v>563.45150000000024</v>
      </c>
      <c r="M7" s="839">
        <v>3.7988932841134342</v>
      </c>
      <c r="N7" s="115">
        <v>618.34700000000043</v>
      </c>
      <c r="O7" s="116">
        <v>4.215915000293446</v>
      </c>
      <c r="P7" s="838">
        <v>649.83889999999974</v>
      </c>
      <c r="Q7" s="839">
        <v>5.2596684896179946</v>
      </c>
      <c r="S7" s="52"/>
      <c r="T7" s="52"/>
    </row>
    <row r="8" spans="1:45">
      <c r="A8" s="688" t="s">
        <v>29</v>
      </c>
      <c r="B8" s="848">
        <v>457.23734686794415</v>
      </c>
      <c r="C8" s="831">
        <v>17.680795040218893</v>
      </c>
      <c r="D8" s="842" t="s">
        <v>100</v>
      </c>
      <c r="E8" s="550">
        <f t="shared" si="0"/>
        <v>351.40730257620123</v>
      </c>
      <c r="F8" s="830">
        <v>284.99953105064856</v>
      </c>
      <c r="G8" s="831">
        <v>20.170727278948139</v>
      </c>
      <c r="H8" s="840">
        <v>312.86889360249978</v>
      </c>
      <c r="I8" s="832">
        <v>17.575463094454307</v>
      </c>
      <c r="J8" s="830">
        <v>370.57499823875003</v>
      </c>
      <c r="K8" s="831">
        <v>21.119869453633417</v>
      </c>
      <c r="L8" s="840">
        <v>545.48140000000001</v>
      </c>
      <c r="M8" s="832">
        <v>21.304993100955574</v>
      </c>
      <c r="N8" s="830">
        <v>605.01464768779988</v>
      </c>
      <c r="O8" s="831">
        <v>22.181537902630058</v>
      </c>
      <c r="P8" s="840">
        <v>636.40683362684979</v>
      </c>
      <c r="Q8" s="832">
        <v>27.488216185519807</v>
      </c>
      <c r="S8" s="52"/>
      <c r="T8" s="52"/>
    </row>
  </sheetData>
  <mergeCells count="11">
    <mergeCell ref="F4:G4"/>
    <mergeCell ref="A4:A5"/>
    <mergeCell ref="B4:B5"/>
    <mergeCell ref="C4:C5"/>
    <mergeCell ref="D4:D5"/>
    <mergeCell ref="E4:E5"/>
    <mergeCell ref="H4:I4"/>
    <mergeCell ref="J4:K4"/>
    <mergeCell ref="L4:M4"/>
    <mergeCell ref="N4:O4"/>
    <mergeCell ref="P4:Q4"/>
  </mergeCells>
  <hyperlinks>
    <hyperlink ref="A2" location="TOC!A1" tooltip=" " display="Back to TOC"/>
  </hyperlinks>
  <pageMargins left="0.7" right="0.7" top="0.75" bottom="0.75" header="0.3" footer="0.3"/>
  <pageSetup paperSize="9" orientation="portrait" horizontalDpi="300" verticalDpi="300" r:id="rId1"/>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8"/>
  <sheetViews>
    <sheetView workbookViewId="0">
      <selection activeCell="O31" sqref="O31"/>
    </sheetView>
  </sheetViews>
  <sheetFormatPr defaultRowHeight="15"/>
  <cols>
    <col min="1" max="1" width="14" customWidth="1"/>
    <col min="4" max="4" width="11.140625" customWidth="1"/>
    <col min="5" max="5" width="15.5703125" customWidth="1"/>
    <col min="6" max="17" width="7.42578125" customWidth="1"/>
  </cols>
  <sheetData>
    <row r="1" spans="1:17">
      <c r="A1" s="3" t="s">
        <v>340</v>
      </c>
      <c r="B1" s="3" t="s">
        <v>390</v>
      </c>
    </row>
    <row r="2" spans="1:17">
      <c r="A2" s="1178" t="s">
        <v>311</v>
      </c>
    </row>
    <row r="4" spans="1:17" ht="23.45" customHeight="1">
      <c r="A4" s="1438" t="s">
        <v>75</v>
      </c>
      <c r="B4" s="1440" t="s">
        <v>48</v>
      </c>
      <c r="C4" s="1441" t="s">
        <v>15</v>
      </c>
      <c r="D4" s="1441" t="s">
        <v>55</v>
      </c>
      <c r="E4" s="1442" t="s">
        <v>64</v>
      </c>
      <c r="F4" s="1436" t="s">
        <v>56</v>
      </c>
      <c r="G4" s="1437"/>
      <c r="H4" s="1435" t="s">
        <v>57</v>
      </c>
      <c r="I4" s="1435"/>
      <c r="J4" s="1436" t="s">
        <v>58</v>
      </c>
      <c r="K4" s="1437"/>
      <c r="L4" s="1435" t="s">
        <v>59</v>
      </c>
      <c r="M4" s="1435"/>
      <c r="N4" s="1436" t="s">
        <v>60</v>
      </c>
      <c r="O4" s="1437"/>
      <c r="P4" s="1435" t="s">
        <v>61</v>
      </c>
      <c r="Q4" s="1437"/>
    </row>
    <row r="5" spans="1:17" ht="30" customHeight="1">
      <c r="A5" s="1439"/>
      <c r="B5" s="1439"/>
      <c r="C5" s="1250"/>
      <c r="D5" s="1250"/>
      <c r="E5" s="1443"/>
      <c r="F5" s="836" t="s">
        <v>304</v>
      </c>
      <c r="G5" s="859" t="s">
        <v>15</v>
      </c>
      <c r="H5" s="836" t="s">
        <v>304</v>
      </c>
      <c r="I5" s="860" t="s">
        <v>15</v>
      </c>
      <c r="J5" s="836" t="s">
        <v>304</v>
      </c>
      <c r="K5" s="859" t="s">
        <v>15</v>
      </c>
      <c r="L5" s="836" t="s">
        <v>304</v>
      </c>
      <c r="M5" s="860" t="s">
        <v>15</v>
      </c>
      <c r="N5" s="984" t="s">
        <v>48</v>
      </c>
      <c r="O5" s="859" t="s">
        <v>15</v>
      </c>
      <c r="P5" s="1177" t="s">
        <v>48</v>
      </c>
      <c r="Q5" s="859" t="s">
        <v>15</v>
      </c>
    </row>
    <row r="6" spans="1:17">
      <c r="A6" s="828" t="s">
        <v>73</v>
      </c>
      <c r="B6" s="838">
        <v>508.21991479554856</v>
      </c>
      <c r="C6" s="854">
        <v>2.0672828294700873</v>
      </c>
      <c r="D6" s="841" t="s">
        <v>101</v>
      </c>
      <c r="E6" s="549">
        <f>P6-F6</f>
        <v>329.26940000000002</v>
      </c>
      <c r="F6" s="838">
        <v>339.46109999999987</v>
      </c>
      <c r="G6" s="839">
        <v>3.3207623241119255</v>
      </c>
      <c r="H6" s="115">
        <v>374.2141341376049</v>
      </c>
      <c r="I6" s="116">
        <v>3.1005884941037762</v>
      </c>
      <c r="J6" s="838">
        <v>438.00280000000004</v>
      </c>
      <c r="K6" s="839">
        <v>2.5059034382658303</v>
      </c>
      <c r="L6" s="115">
        <v>579.54174812800693</v>
      </c>
      <c r="M6" s="116">
        <v>2.5056283983927172</v>
      </c>
      <c r="N6" s="838">
        <v>635.26706347600043</v>
      </c>
      <c r="O6" s="839">
        <v>3.1954542559977344</v>
      </c>
      <c r="P6" s="115">
        <v>668.73049999999989</v>
      </c>
      <c r="Q6" s="829">
        <v>4.3702619060573848</v>
      </c>
    </row>
    <row r="7" spans="1:17">
      <c r="A7" s="828" t="s">
        <v>74</v>
      </c>
      <c r="B7" s="838">
        <v>490.0540908259818</v>
      </c>
      <c r="C7" s="854">
        <v>3.1276206024763247</v>
      </c>
      <c r="D7" s="841" t="s">
        <v>102</v>
      </c>
      <c r="E7" s="549">
        <f t="shared" ref="E7:E8" si="0">P7-F7</f>
        <v>324.87437754990026</v>
      </c>
      <c r="F7" s="838">
        <v>323.7749</v>
      </c>
      <c r="G7" s="839">
        <v>5.450629276920969</v>
      </c>
      <c r="H7" s="115">
        <v>357.03711929440078</v>
      </c>
      <c r="I7" s="116">
        <v>5.0555173417471417</v>
      </c>
      <c r="J7" s="838">
        <v>419.5591059190001</v>
      </c>
      <c r="K7" s="839">
        <v>4.2683821218398768</v>
      </c>
      <c r="L7" s="115">
        <v>562.5988000000001</v>
      </c>
      <c r="M7" s="116">
        <v>3.6789867415517152</v>
      </c>
      <c r="N7" s="838">
        <v>617.43370000000016</v>
      </c>
      <c r="O7" s="839">
        <v>3.9599049206588002</v>
      </c>
      <c r="P7" s="115">
        <v>648.64927754990026</v>
      </c>
      <c r="Q7" s="829">
        <v>4.912408108593687</v>
      </c>
    </row>
    <row r="8" spans="1:17">
      <c r="A8" s="688" t="s">
        <v>29</v>
      </c>
      <c r="B8" s="840">
        <v>467.28188086621628</v>
      </c>
      <c r="C8" s="855">
        <v>12.623177055072615</v>
      </c>
      <c r="D8" s="842" t="s">
        <v>103</v>
      </c>
      <c r="E8" s="550">
        <f t="shared" si="0"/>
        <v>357.18431226849964</v>
      </c>
      <c r="F8" s="840">
        <v>285.32588773150076</v>
      </c>
      <c r="G8" s="832">
        <v>21.316050557217242</v>
      </c>
      <c r="H8" s="830">
        <v>318.26980000000015</v>
      </c>
      <c r="I8" s="831">
        <v>16.785122490512855</v>
      </c>
      <c r="J8" s="840">
        <v>380.80590000000018</v>
      </c>
      <c r="K8" s="832">
        <v>19.256151469104768</v>
      </c>
      <c r="L8" s="830">
        <v>556.13860000000011</v>
      </c>
      <c r="M8" s="831">
        <v>16.822691068777424</v>
      </c>
      <c r="N8" s="840">
        <v>613.17803621049995</v>
      </c>
      <c r="O8" s="832">
        <v>20.059403078506111</v>
      </c>
      <c r="P8" s="830">
        <v>642.5102000000004</v>
      </c>
      <c r="Q8" s="832">
        <v>29.011364569360016</v>
      </c>
    </row>
  </sheetData>
  <mergeCells count="11">
    <mergeCell ref="F4:G4"/>
    <mergeCell ref="A4:A5"/>
    <mergeCell ref="B4:B5"/>
    <mergeCell ref="C4:C5"/>
    <mergeCell ref="D4:D5"/>
    <mergeCell ref="E4:E5"/>
    <mergeCell ref="H4:I4"/>
    <mergeCell ref="J4:K4"/>
    <mergeCell ref="L4:M4"/>
    <mergeCell ref="N4:O4"/>
    <mergeCell ref="P4:Q4"/>
  </mergeCells>
  <hyperlinks>
    <hyperlink ref="A2" location="TOC!A1" tooltip=" " display="Back to TOC"/>
  </hyperlink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BH63"/>
  <sheetViews>
    <sheetView topLeftCell="A40" zoomScaleNormal="100" workbookViewId="0">
      <selection activeCell="D70" sqref="D70"/>
    </sheetView>
  </sheetViews>
  <sheetFormatPr defaultRowHeight="15"/>
  <cols>
    <col min="1" max="1" width="20.140625" customWidth="1"/>
    <col min="2" max="17" width="7.28515625" customWidth="1"/>
    <col min="24" max="24" width="9.5703125" customWidth="1"/>
    <col min="25" max="25" width="10" customWidth="1"/>
  </cols>
  <sheetData>
    <row r="1" spans="1:60">
      <c r="A1" s="3" t="s">
        <v>309</v>
      </c>
      <c r="B1" s="3" t="s">
        <v>115</v>
      </c>
    </row>
    <row r="2" spans="1:60">
      <c r="A2" s="1178" t="s">
        <v>311</v>
      </c>
      <c r="B2" s="3"/>
    </row>
    <row r="3" spans="1:60">
      <c r="A3" s="7"/>
      <c r="B3" s="7"/>
      <c r="C3" s="7"/>
      <c r="D3" s="7"/>
      <c r="E3" s="7"/>
      <c r="F3" s="7"/>
      <c r="G3" s="7"/>
      <c r="H3" s="7"/>
      <c r="I3" s="7"/>
      <c r="J3" s="7"/>
      <c r="K3" s="7"/>
      <c r="L3" s="7"/>
      <c r="M3" s="7"/>
      <c r="N3" s="7"/>
      <c r="O3" s="7"/>
      <c r="P3" s="7"/>
      <c r="Q3" s="7"/>
      <c r="R3" s="7"/>
    </row>
    <row r="4" spans="1:60" ht="63.75" customHeight="1">
      <c r="A4" s="1263" t="s">
        <v>63</v>
      </c>
      <c r="B4" s="1261" t="s">
        <v>8</v>
      </c>
      <c r="C4" s="1262"/>
      <c r="D4" s="1265" t="s">
        <v>9</v>
      </c>
      <c r="E4" s="1265"/>
      <c r="F4" s="1261" t="s">
        <v>10</v>
      </c>
      <c r="G4" s="1262"/>
      <c r="H4" s="1265" t="s">
        <v>11</v>
      </c>
      <c r="I4" s="1265"/>
      <c r="J4" s="1261" t="s">
        <v>12</v>
      </c>
      <c r="K4" s="1262"/>
      <c r="L4" s="1258" t="s">
        <v>256</v>
      </c>
      <c r="M4" s="1259"/>
      <c r="N4" s="1260"/>
      <c r="O4" s="1259" t="s">
        <v>257</v>
      </c>
      <c r="P4" s="1259"/>
      <c r="Q4" s="1260"/>
      <c r="R4" s="7"/>
    </row>
    <row r="5" spans="1:60" ht="30">
      <c r="A5" s="1264"/>
      <c r="B5" s="324" t="s">
        <v>48</v>
      </c>
      <c r="C5" s="320" t="s">
        <v>15</v>
      </c>
      <c r="D5" s="325" t="s">
        <v>48</v>
      </c>
      <c r="E5" s="321" t="s">
        <v>15</v>
      </c>
      <c r="F5" s="324" t="s">
        <v>48</v>
      </c>
      <c r="G5" s="320" t="s">
        <v>15</v>
      </c>
      <c r="H5" s="325" t="s">
        <v>48</v>
      </c>
      <c r="I5" s="321" t="s">
        <v>15</v>
      </c>
      <c r="J5" s="324" t="s">
        <v>48</v>
      </c>
      <c r="K5" s="320" t="s">
        <v>15</v>
      </c>
      <c r="L5" s="1256" t="s">
        <v>70</v>
      </c>
      <c r="M5" s="1257"/>
      <c r="N5" s="322" t="s">
        <v>15</v>
      </c>
      <c r="O5" s="1257" t="s">
        <v>70</v>
      </c>
      <c r="P5" s="1257"/>
      <c r="Q5" s="323" t="s">
        <v>15</v>
      </c>
      <c r="R5" s="7"/>
    </row>
    <row r="6" spans="1:60">
      <c r="A6" s="326" t="s">
        <v>52</v>
      </c>
      <c r="B6" s="193">
        <v>526.87958871616945</v>
      </c>
      <c r="C6" s="244">
        <v>2.2602803793472535</v>
      </c>
      <c r="D6" s="88">
        <v>527.27053402653735</v>
      </c>
      <c r="E6" s="102">
        <v>2.5311304758554778</v>
      </c>
      <c r="F6" s="193">
        <v>521.49474631531655</v>
      </c>
      <c r="G6" s="244">
        <v>1.7576246285283066</v>
      </c>
      <c r="H6" s="88">
        <v>509.99385417269826</v>
      </c>
      <c r="I6" s="102">
        <v>1.5353112640374842</v>
      </c>
      <c r="J6" s="193">
        <v>502.96456288243826</v>
      </c>
      <c r="K6" s="244">
        <v>1.7953982848856638</v>
      </c>
      <c r="L6" s="193">
        <v>-23.91502571105957</v>
      </c>
      <c r="M6" s="240" t="s">
        <v>46</v>
      </c>
      <c r="N6" s="244">
        <v>4.5136704444885254</v>
      </c>
      <c r="O6" s="88">
        <v>-7.0292911529541016</v>
      </c>
      <c r="P6" s="240" t="s">
        <v>46</v>
      </c>
      <c r="Q6" s="244">
        <v>2.8037004470825195</v>
      </c>
      <c r="R6" s="7"/>
    </row>
    <row r="7" spans="1:60">
      <c r="A7" s="314" t="s">
        <v>164</v>
      </c>
      <c r="B7" s="193">
        <v>510.83715436131706</v>
      </c>
      <c r="C7" s="244">
        <v>3.9249414485108889</v>
      </c>
      <c r="D7" s="248" t="s">
        <v>244</v>
      </c>
      <c r="E7" s="248" t="s">
        <v>244</v>
      </c>
      <c r="F7" s="193">
        <v>505.78124706763805</v>
      </c>
      <c r="G7" s="244">
        <v>2.7003100712833374</v>
      </c>
      <c r="H7" s="88">
        <v>495.03748650783791</v>
      </c>
      <c r="I7" s="102">
        <v>2.4393445042795556</v>
      </c>
      <c r="J7" s="193">
        <v>489.7804395314086</v>
      </c>
      <c r="K7" s="244">
        <v>2.7773948419802861</v>
      </c>
      <c r="L7" s="193">
        <v>-21.05671501159668</v>
      </c>
      <c r="M7" s="240" t="s">
        <v>46</v>
      </c>
      <c r="N7" s="244">
        <v>5.9295859336853027</v>
      </c>
      <c r="O7" s="88">
        <v>-5.257047176361084</v>
      </c>
      <c r="P7" s="16"/>
      <c r="Q7" s="244">
        <v>3.9930469989776611</v>
      </c>
      <c r="R7" s="7"/>
    </row>
    <row r="8" spans="1:60">
      <c r="A8" s="314" t="s">
        <v>150</v>
      </c>
      <c r="B8" s="193">
        <v>510.36348360351644</v>
      </c>
      <c r="C8" s="244">
        <v>2.4846976577638635</v>
      </c>
      <c r="D8" s="88">
        <v>506.57552626029383</v>
      </c>
      <c r="E8" s="102">
        <v>2.5222073544905093</v>
      </c>
      <c r="F8" s="193">
        <v>504.86765304655978</v>
      </c>
      <c r="G8" s="244">
        <v>2.1802990902253567</v>
      </c>
      <c r="H8" s="88">
        <v>501.99971369755485</v>
      </c>
      <c r="I8" s="102">
        <v>2.2895887939713644</v>
      </c>
      <c r="J8" s="193">
        <v>498.77312723921972</v>
      </c>
      <c r="K8" s="244">
        <v>2.2292398477964568</v>
      </c>
      <c r="L8" s="193">
        <v>-11.590356826782227</v>
      </c>
      <c r="M8" s="240" t="s">
        <v>46</v>
      </c>
      <c r="N8" s="244">
        <v>4.8149905204772949</v>
      </c>
      <c r="O8" s="88">
        <v>-3.2265863418579102</v>
      </c>
      <c r="P8" s="16"/>
      <c r="Q8" s="244">
        <v>3.5343778133392334</v>
      </c>
      <c r="R8" s="7"/>
    </row>
    <row r="9" spans="1:60" ht="15" customHeight="1">
      <c r="A9" s="314" t="s">
        <v>160</v>
      </c>
      <c r="B9" s="193">
        <v>434.0797709047086</v>
      </c>
      <c r="C9" s="244">
        <v>6.1117566440568138</v>
      </c>
      <c r="D9" s="88">
        <v>439.29414873367</v>
      </c>
      <c r="E9" s="102">
        <v>5.8621624761879954</v>
      </c>
      <c r="F9" s="193">
        <v>446.46870937619343</v>
      </c>
      <c r="G9" s="244">
        <v>4.7835251657384683</v>
      </c>
      <c r="H9" s="88">
        <v>445.77195784044454</v>
      </c>
      <c r="I9" s="102">
        <v>4.350222638011358</v>
      </c>
      <c r="J9" s="193">
        <v>424.07358287521805</v>
      </c>
      <c r="K9" s="244">
        <v>3.631466684245785</v>
      </c>
      <c r="L9" s="193">
        <v>-10.00618839263916</v>
      </c>
      <c r="M9" s="16"/>
      <c r="N9" s="244">
        <v>7.9108796119689941</v>
      </c>
      <c r="O9" s="88">
        <v>-21.698375701904297</v>
      </c>
      <c r="P9" s="240" t="s">
        <v>46</v>
      </c>
      <c r="Q9" s="244">
        <v>5.8644766807556152</v>
      </c>
      <c r="R9" s="7"/>
    </row>
    <row r="10" spans="1:60">
      <c r="A10" s="314" t="s">
        <v>179</v>
      </c>
      <c r="B10" s="193">
        <v>534.46977728998297</v>
      </c>
      <c r="C10" s="244">
        <v>2.0317591041177545</v>
      </c>
      <c r="D10" s="88">
        <v>528.70495321335488</v>
      </c>
      <c r="E10" s="102">
        <v>1.6213398643042634</v>
      </c>
      <c r="F10" s="193">
        <v>525.44129214262387</v>
      </c>
      <c r="G10" s="244">
        <v>1.9304555379176946</v>
      </c>
      <c r="H10" s="88">
        <v>527.70468431697293</v>
      </c>
      <c r="I10" s="102">
        <v>2.0802615228086889</v>
      </c>
      <c r="J10" s="193">
        <v>517.99766075566959</v>
      </c>
      <c r="K10" s="244">
        <v>2.1536511750359875</v>
      </c>
      <c r="L10" s="193">
        <v>-16.472116470336914</v>
      </c>
      <c r="M10" s="240" t="s">
        <v>46</v>
      </c>
      <c r="N10" s="244">
        <v>4.5614862442016602</v>
      </c>
      <c r="O10" s="88">
        <v>-9.7070236206054687</v>
      </c>
      <c r="P10" s="240" t="s">
        <v>46</v>
      </c>
      <c r="Q10" s="244">
        <v>3.3534760475158691</v>
      </c>
      <c r="R10" s="7"/>
    </row>
    <row r="11" spans="1:60">
      <c r="A11" s="314" t="s">
        <v>184</v>
      </c>
      <c r="B11" s="193">
        <v>438.17744500684296</v>
      </c>
      <c r="C11" s="244">
        <v>4.317691373769577</v>
      </c>
      <c r="D11" s="88">
        <v>447.46735993240884</v>
      </c>
      <c r="E11" s="102">
        <v>2.9227634642213993</v>
      </c>
      <c r="F11" s="193">
        <v>444.93391972953634</v>
      </c>
      <c r="G11" s="244">
        <v>2.863275866321815</v>
      </c>
      <c r="H11" s="88">
        <v>446.95606637790718</v>
      </c>
      <c r="I11" s="102">
        <v>2.3792866829151653</v>
      </c>
      <c r="J11" s="193">
        <v>443.58256338766546</v>
      </c>
      <c r="K11" s="244">
        <v>2.4152800816432416</v>
      </c>
      <c r="L11" s="193">
        <v>5.405118465423584</v>
      </c>
      <c r="M11" s="16"/>
      <c r="N11" s="244">
        <v>6.0429244041442871</v>
      </c>
      <c r="O11" s="88">
        <v>-3.3735029697418213</v>
      </c>
      <c r="P11" s="16"/>
      <c r="Q11" s="244">
        <v>3.7114260196685791</v>
      </c>
      <c r="R11" s="7"/>
    </row>
    <row r="12" spans="1:60">
      <c r="A12" s="314" t="s">
        <v>139</v>
      </c>
      <c r="B12" s="193">
        <v>532.47354620873489</v>
      </c>
      <c r="C12" s="244">
        <v>3.5685844980241641</v>
      </c>
      <c r="D12" s="88">
        <v>520.41979255432977</v>
      </c>
      <c r="E12" s="102">
        <v>2.631940413357472</v>
      </c>
      <c r="F12" s="193">
        <v>523.31490445114105</v>
      </c>
      <c r="G12" s="244">
        <v>2.3294784242628448</v>
      </c>
      <c r="H12" s="88">
        <v>532.34745457706083</v>
      </c>
      <c r="I12" s="102">
        <v>2.6915595998684791</v>
      </c>
      <c r="J12" s="193">
        <v>515.74802774857142</v>
      </c>
      <c r="K12" s="244">
        <v>2.8738639849795145</v>
      </c>
      <c r="L12" s="193">
        <v>-16.725519180297852</v>
      </c>
      <c r="M12" s="240" t="s">
        <v>46</v>
      </c>
      <c r="N12" s="244">
        <v>5.7475900650024414</v>
      </c>
      <c r="O12" s="88">
        <v>-16.59942626953125</v>
      </c>
      <c r="P12" s="240" t="s">
        <v>46</v>
      </c>
      <c r="Q12" s="244">
        <v>4.2170710563659668</v>
      </c>
      <c r="R12" s="7"/>
      <c r="Y12" s="17"/>
      <c r="Z12" s="17"/>
      <c r="AA12" s="17"/>
      <c r="AB12" s="17"/>
      <c r="AC12" s="17"/>
      <c r="AD12" s="17"/>
      <c r="AE12" s="17"/>
      <c r="AF12" s="17"/>
      <c r="AG12" s="17"/>
      <c r="AH12" s="17"/>
      <c r="AI12" s="17"/>
      <c r="AJ12" s="17"/>
      <c r="AK12" s="17"/>
      <c r="AL12" s="17"/>
      <c r="AM12" s="17"/>
      <c r="AN12" s="17"/>
      <c r="AO12" s="17"/>
      <c r="AP12" s="17"/>
      <c r="AQ12" s="17"/>
      <c r="AR12" s="17"/>
      <c r="AS12" s="17"/>
      <c r="AT12" s="17"/>
      <c r="AU12" s="17"/>
      <c r="AV12" s="17"/>
      <c r="AW12" s="17"/>
      <c r="AX12" s="17"/>
      <c r="AY12" s="17"/>
      <c r="AZ12" s="17"/>
      <c r="BA12" s="17"/>
      <c r="BB12" s="17"/>
      <c r="BC12" s="17"/>
      <c r="BD12" s="17"/>
      <c r="BE12" s="17"/>
      <c r="BF12" s="17"/>
      <c r="BG12" s="17"/>
      <c r="BH12" s="17"/>
    </row>
    <row r="13" spans="1:60">
      <c r="A13" s="314" t="s">
        <v>167</v>
      </c>
      <c r="B13" s="193">
        <v>493.20439184735363</v>
      </c>
      <c r="C13" s="244">
        <v>2.4451515777782724</v>
      </c>
      <c r="D13" s="88">
        <v>486.36344878966304</v>
      </c>
      <c r="E13" s="102">
        <v>2.8335873021179512</v>
      </c>
      <c r="F13" s="193">
        <v>491.3565828342355</v>
      </c>
      <c r="G13" s="244">
        <v>3.1005176361905917</v>
      </c>
      <c r="H13" s="88">
        <v>475.39117680164338</v>
      </c>
      <c r="I13" s="102">
        <v>2.4520080553865733</v>
      </c>
      <c r="J13" s="193">
        <v>472.36261957297722</v>
      </c>
      <c r="K13" s="244">
        <v>2.7895294455305448</v>
      </c>
      <c r="L13" s="193">
        <v>-20.841772079467773</v>
      </c>
      <c r="M13" s="240" t="s">
        <v>46</v>
      </c>
      <c r="N13" s="244">
        <v>5.0794825553894043</v>
      </c>
      <c r="O13" s="88">
        <v>-3.028557300567627</v>
      </c>
      <c r="P13" s="16"/>
      <c r="Q13" s="244">
        <v>4.0092291831970215</v>
      </c>
      <c r="R13" s="7"/>
      <c r="Y13" s="17"/>
      <c r="Z13" s="17"/>
      <c r="AA13" s="17"/>
      <c r="AB13" s="17"/>
      <c r="AC13" s="17"/>
      <c r="AD13" s="17"/>
      <c r="AE13" s="17"/>
      <c r="AF13" s="17"/>
      <c r="AG13" s="17"/>
      <c r="AH13" s="17"/>
      <c r="AI13" s="17"/>
      <c r="AJ13" s="17"/>
      <c r="AK13" s="17"/>
      <c r="AL13" s="17"/>
      <c r="AM13" s="17"/>
      <c r="AN13" s="17"/>
      <c r="AO13" s="17"/>
      <c r="AP13" s="17"/>
      <c r="AQ13" s="17"/>
      <c r="AR13" s="17"/>
      <c r="AS13" s="17"/>
      <c r="AT13" s="17"/>
      <c r="AU13" s="17"/>
      <c r="AV13" s="17"/>
      <c r="AW13" s="17"/>
      <c r="AX13" s="17"/>
      <c r="AY13" s="17"/>
      <c r="AZ13" s="17"/>
      <c r="BA13" s="17"/>
      <c r="BB13" s="17"/>
      <c r="BC13" s="17"/>
      <c r="BD13" s="17"/>
      <c r="BE13" s="17"/>
      <c r="BF13" s="17"/>
      <c r="BG13" s="17"/>
      <c r="BH13" s="17"/>
    </row>
    <row r="14" spans="1:60" s="17" customFormat="1">
      <c r="A14" s="315" t="s">
        <v>232</v>
      </c>
      <c r="B14" s="245" t="s">
        <v>244</v>
      </c>
      <c r="C14" s="317" t="s">
        <v>244</v>
      </c>
      <c r="D14" s="248" t="s">
        <v>244</v>
      </c>
      <c r="E14" s="248" t="s">
        <v>244</v>
      </c>
      <c r="F14" s="245" t="s">
        <v>244</v>
      </c>
      <c r="G14" s="317" t="s">
        <v>244</v>
      </c>
      <c r="H14" s="88">
        <v>432.5767658983433</v>
      </c>
      <c r="I14" s="102">
        <v>1.3789964975249278</v>
      </c>
      <c r="J14" s="193">
        <v>439.0082497979065</v>
      </c>
      <c r="K14" s="244">
        <v>1.3876111753279003</v>
      </c>
      <c r="L14" s="245" t="s">
        <v>244</v>
      </c>
      <c r="M14" s="16"/>
      <c r="N14" s="317" t="s">
        <v>244</v>
      </c>
      <c r="O14" s="56">
        <v>6.4314837455749512</v>
      </c>
      <c r="P14" s="318" t="s">
        <v>47</v>
      </c>
      <c r="Q14" s="244">
        <v>2.4712741374969482</v>
      </c>
      <c r="R14" s="7"/>
      <c r="S14"/>
      <c r="T14"/>
      <c r="U14"/>
      <c r="V14"/>
      <c r="W14"/>
      <c r="X14"/>
    </row>
    <row r="15" spans="1:60">
      <c r="A15" s="314" t="s">
        <v>162</v>
      </c>
      <c r="B15" s="193">
        <v>512.86074610202434</v>
      </c>
      <c r="C15" s="244">
        <v>3.4784298431925835</v>
      </c>
      <c r="D15" s="88">
        <v>500.49706602884618</v>
      </c>
      <c r="E15" s="102">
        <v>2.9742249195339254</v>
      </c>
      <c r="F15" s="193">
        <v>508.29907935426883</v>
      </c>
      <c r="G15" s="244">
        <v>2.9628634070350559</v>
      </c>
      <c r="H15" s="88">
        <v>492.83004827768758</v>
      </c>
      <c r="I15" s="102">
        <v>2.2676972461938134</v>
      </c>
      <c r="J15" s="193">
        <v>496.79131065623119</v>
      </c>
      <c r="K15" s="244">
        <v>2.5460693525327907</v>
      </c>
      <c r="L15" s="193">
        <v>-16.069435119628906</v>
      </c>
      <c r="M15" s="240" t="s">
        <v>46</v>
      </c>
      <c r="N15" s="244">
        <v>5.5337910652160645</v>
      </c>
      <c r="O15" s="88">
        <v>3.9612624645233154</v>
      </c>
      <c r="P15" s="16"/>
      <c r="Q15" s="244">
        <v>3.7289435863494873</v>
      </c>
      <c r="R15" s="7"/>
      <c r="Y15" s="17"/>
      <c r="Z15" s="17"/>
      <c r="AA15" s="17"/>
      <c r="AB15" s="17"/>
      <c r="AC15" s="17"/>
      <c r="AD15" s="17"/>
      <c r="AE15" s="17"/>
      <c r="AF15" s="17"/>
      <c r="AG15" s="17"/>
      <c r="AH15" s="17"/>
      <c r="AI15" s="17"/>
      <c r="AJ15" s="17"/>
      <c r="AK15" s="17"/>
      <c r="AL15" s="17"/>
      <c r="AM15" s="17"/>
      <c r="AN15" s="17"/>
      <c r="AO15" s="17"/>
      <c r="AP15" s="17"/>
      <c r="AQ15" s="17"/>
      <c r="AR15" s="17"/>
      <c r="AS15" s="17"/>
      <c r="AT15" s="17"/>
      <c r="AU15" s="17"/>
      <c r="AV15" s="17"/>
      <c r="AW15" s="17"/>
      <c r="AX15" s="17"/>
      <c r="AY15" s="17"/>
      <c r="AZ15" s="17"/>
      <c r="BA15" s="17"/>
      <c r="BB15" s="17"/>
      <c r="BC15" s="17"/>
      <c r="BD15" s="17"/>
      <c r="BE15" s="17"/>
      <c r="BF15" s="17"/>
      <c r="BG15" s="17"/>
      <c r="BH15" s="17"/>
    </row>
    <row r="16" spans="1:60">
      <c r="A16" s="314" t="s">
        <v>175</v>
      </c>
      <c r="B16" s="193">
        <v>495.89430979476219</v>
      </c>
      <c r="C16" s="244">
        <v>3.1086929696382164</v>
      </c>
      <c r="D16" s="88">
        <v>499.33697468611712</v>
      </c>
      <c r="E16" s="102">
        <v>2.4822663433981904</v>
      </c>
      <c r="F16" s="193">
        <v>498.47420142947033</v>
      </c>
      <c r="G16" s="244">
        <v>2.7420960838558561</v>
      </c>
      <c r="H16" s="88">
        <v>501.93688699560408</v>
      </c>
      <c r="I16" s="102">
        <v>2.3754778914201284</v>
      </c>
      <c r="J16" s="193">
        <v>492.63703335097438</v>
      </c>
      <c r="K16" s="244">
        <v>1.937603727265951</v>
      </c>
      <c r="L16" s="193">
        <v>-3.2572765350341797</v>
      </c>
      <c r="M16" s="16"/>
      <c r="N16" s="244">
        <v>5.0457091331481934</v>
      </c>
      <c r="O16" s="88">
        <v>-9.2998533248901367</v>
      </c>
      <c r="P16" s="240" t="s">
        <v>46</v>
      </c>
      <c r="Q16" s="244">
        <v>3.4172070026397705</v>
      </c>
      <c r="R16" s="7"/>
    </row>
    <row r="17" spans="1:18">
      <c r="A17" s="314" t="s">
        <v>159</v>
      </c>
      <c r="B17" s="193">
        <v>531.39180397025882</v>
      </c>
      <c r="C17" s="244">
        <v>2.5229649088327704</v>
      </c>
      <c r="D17" s="88">
        <v>527.83175624738578</v>
      </c>
      <c r="E17" s="102">
        <v>2.6685815126955186</v>
      </c>
      <c r="F17" s="193">
        <v>541.40475616409674</v>
      </c>
      <c r="G17" s="244">
        <v>1.9483205431350912</v>
      </c>
      <c r="H17" s="88">
        <v>534.19374210385831</v>
      </c>
      <c r="I17" s="102">
        <v>2.0948070674297314</v>
      </c>
      <c r="J17" s="193">
        <v>530.10800462174336</v>
      </c>
      <c r="K17" s="244">
        <v>1.8845690508301391</v>
      </c>
      <c r="L17" s="193">
        <v>-1.2837992906570435</v>
      </c>
      <c r="M17" s="16"/>
      <c r="N17" s="244">
        <v>4.6859207153320313</v>
      </c>
      <c r="O17" s="88">
        <v>-4.0857377052307129</v>
      </c>
      <c r="P17" s="16"/>
      <c r="Q17" s="244">
        <v>3.1968605518341064</v>
      </c>
      <c r="R17" s="7"/>
    </row>
    <row r="18" spans="1:18">
      <c r="A18" s="314" t="s">
        <v>145</v>
      </c>
      <c r="B18" s="193">
        <v>563.32283412591858</v>
      </c>
      <c r="C18" s="244">
        <v>2.0184856088412992</v>
      </c>
      <c r="D18" s="88">
        <v>554.07951000650189</v>
      </c>
      <c r="E18" s="102">
        <v>2.3358012770603533</v>
      </c>
      <c r="F18" s="193">
        <v>545.44193998787637</v>
      </c>
      <c r="G18" s="244">
        <v>2.1987213032914399</v>
      </c>
      <c r="H18" s="88">
        <v>530.66115863918992</v>
      </c>
      <c r="I18" s="102">
        <v>2.3923685935315158</v>
      </c>
      <c r="J18" s="193">
        <v>521.88456314353959</v>
      </c>
      <c r="K18" s="244">
        <v>2.5095151891772547</v>
      </c>
      <c r="L18" s="193">
        <v>-41.438270568847656</v>
      </c>
      <c r="M18" s="240" t="s">
        <v>46</v>
      </c>
      <c r="N18" s="244">
        <v>4.7342214584350586</v>
      </c>
      <c r="O18" s="88">
        <v>-8.7765951156616211</v>
      </c>
      <c r="P18" s="240" t="s">
        <v>46</v>
      </c>
      <c r="Q18" s="244">
        <v>3.7816920280456543</v>
      </c>
      <c r="R18" s="7"/>
    </row>
    <row r="19" spans="1:18">
      <c r="A19" s="314" t="s">
        <v>180</v>
      </c>
      <c r="B19" s="193">
        <v>495.21983896621691</v>
      </c>
      <c r="C19" s="244">
        <v>3.3602647580113376</v>
      </c>
      <c r="D19" s="88">
        <v>498.22689391510562</v>
      </c>
      <c r="E19" s="102">
        <v>3.6013718125206369</v>
      </c>
      <c r="F19" s="193">
        <v>498.97089415147167</v>
      </c>
      <c r="G19" s="244">
        <v>2.5786732500873057</v>
      </c>
      <c r="H19" s="88">
        <v>494.97760030083509</v>
      </c>
      <c r="I19" s="102">
        <v>2.0607266219895788</v>
      </c>
      <c r="J19" s="193">
        <v>492.9770760583545</v>
      </c>
      <c r="K19" s="244">
        <v>2.2236612981441564</v>
      </c>
      <c r="L19" s="193">
        <v>-2.2427628040313721</v>
      </c>
      <c r="M19" s="16"/>
      <c r="N19" s="244">
        <v>5.3176074028015137</v>
      </c>
      <c r="O19" s="88">
        <v>-2.0005242824554443</v>
      </c>
      <c r="P19" s="16"/>
      <c r="Q19" s="244">
        <v>3.3869402408599854</v>
      </c>
      <c r="R19" s="7"/>
    </row>
    <row r="20" spans="1:18">
      <c r="A20" s="314" t="s">
        <v>166</v>
      </c>
      <c r="B20" s="193">
        <v>515.64912985393289</v>
      </c>
      <c r="C20" s="244">
        <v>3.7956172781026569</v>
      </c>
      <c r="D20" s="88">
        <v>520.40534948389552</v>
      </c>
      <c r="E20" s="102">
        <v>2.7986835126319423</v>
      </c>
      <c r="F20" s="193">
        <v>524.12079925700129</v>
      </c>
      <c r="G20" s="244">
        <v>2.9632742156485201</v>
      </c>
      <c r="H20" s="88">
        <v>509.14064729188925</v>
      </c>
      <c r="I20" s="102">
        <v>2.6988193823936433</v>
      </c>
      <c r="J20" s="193">
        <v>502.98890282349976</v>
      </c>
      <c r="K20" s="244">
        <v>2.9115005535325515</v>
      </c>
      <c r="L20" s="193">
        <v>-12.660226821899414</v>
      </c>
      <c r="M20" s="240" t="s">
        <v>46</v>
      </c>
      <c r="N20" s="244">
        <v>5.9096908569335938</v>
      </c>
      <c r="O20" s="88">
        <v>-6.1517443656921387</v>
      </c>
      <c r="P20" s="16"/>
      <c r="Q20" s="244">
        <v>4.2474184036254883</v>
      </c>
      <c r="R20" s="7"/>
    </row>
    <row r="21" spans="1:18">
      <c r="A21" s="314" t="s">
        <v>138</v>
      </c>
      <c r="B21" s="193">
        <v>473.37796402961749</v>
      </c>
      <c r="C21" s="244">
        <v>3.2309207679152996</v>
      </c>
      <c r="D21" s="88">
        <v>470.11576423820173</v>
      </c>
      <c r="E21" s="102">
        <v>4.0388376548860849</v>
      </c>
      <c r="F21" s="193">
        <v>466.7220294888246</v>
      </c>
      <c r="G21" s="244">
        <v>3.1225044409576261</v>
      </c>
      <c r="H21" s="88">
        <v>454.82881661033673</v>
      </c>
      <c r="I21" s="102">
        <v>3.9173170513072892</v>
      </c>
      <c r="J21" s="193">
        <v>451.63274164662926</v>
      </c>
      <c r="K21" s="244">
        <v>3.1396304559424899</v>
      </c>
      <c r="L21" s="193">
        <v>-21.745222091674805</v>
      </c>
      <c r="M21" s="240" t="s">
        <v>46</v>
      </c>
      <c r="N21" s="244">
        <v>5.6865653991699219</v>
      </c>
      <c r="O21" s="88">
        <v>-3.1960749626159668</v>
      </c>
      <c r="P21" s="16"/>
      <c r="Q21" s="244">
        <v>5.2423996925354004</v>
      </c>
      <c r="R21" s="7"/>
    </row>
    <row r="22" spans="1:18">
      <c r="A22" s="314" t="s">
        <v>151</v>
      </c>
      <c r="B22" s="193">
        <v>542.21138760758879</v>
      </c>
      <c r="C22" s="244">
        <v>2.4733156045077367</v>
      </c>
      <c r="D22" s="88">
        <v>549.02870691592614</v>
      </c>
      <c r="E22" s="102">
        <v>2.7515692514194274</v>
      </c>
      <c r="F22" s="193">
        <v>554.93743439574087</v>
      </c>
      <c r="G22" s="244">
        <v>2.609193887434234</v>
      </c>
      <c r="H22" s="88">
        <v>523.2774477574402</v>
      </c>
      <c r="I22" s="102">
        <v>2.5472279669915139</v>
      </c>
      <c r="J22" s="193">
        <v>516.6861295472213</v>
      </c>
      <c r="K22" s="244">
        <v>2.5430957774290195</v>
      </c>
      <c r="L22" s="193">
        <v>-25.525257110595703</v>
      </c>
      <c r="M22" s="240" t="s">
        <v>46</v>
      </c>
      <c r="N22" s="244">
        <v>4.9624114036560059</v>
      </c>
      <c r="O22" s="88">
        <v>-6.5913181304931641</v>
      </c>
      <c r="P22" s="16"/>
      <c r="Q22" s="244">
        <v>3.9033071994781494</v>
      </c>
      <c r="R22" s="7"/>
    </row>
    <row r="23" spans="1:18">
      <c r="A23" s="314" t="s">
        <v>181</v>
      </c>
      <c r="B23" s="193">
        <v>503.9317287583965</v>
      </c>
      <c r="C23" s="244">
        <v>2.6759722562803931</v>
      </c>
      <c r="D23" s="88">
        <v>502.64274872824893</v>
      </c>
      <c r="E23" s="102">
        <v>3.1422820958093602</v>
      </c>
      <c r="F23" s="193">
        <v>494.30235122168381</v>
      </c>
      <c r="G23" s="244">
        <v>2.949817140243336</v>
      </c>
      <c r="H23" s="88">
        <v>476.7475123944638</v>
      </c>
      <c r="I23" s="102">
        <v>2.4214643213072238</v>
      </c>
      <c r="J23" s="193">
        <v>480.9116938822861</v>
      </c>
      <c r="K23" s="244">
        <v>2.3299765109215396</v>
      </c>
      <c r="L23" s="193">
        <v>-23.020034790039063</v>
      </c>
      <c r="M23" s="240" t="s">
        <v>46</v>
      </c>
      <c r="N23" s="244">
        <v>4.9629144668579102</v>
      </c>
      <c r="O23" s="88">
        <v>4.1641817092895508</v>
      </c>
      <c r="P23" s="16"/>
      <c r="Q23" s="244">
        <v>3.6840710639953613</v>
      </c>
      <c r="R23" s="7"/>
    </row>
    <row r="24" spans="1:18">
      <c r="A24" s="314" t="s">
        <v>161</v>
      </c>
      <c r="B24" s="193">
        <v>490.79377421677231</v>
      </c>
      <c r="C24" s="244">
        <v>1.637478151786937</v>
      </c>
      <c r="D24" s="88">
        <v>495.59849828033549</v>
      </c>
      <c r="E24" s="102">
        <v>1.4110466266323656</v>
      </c>
      <c r="F24" s="193">
        <v>478.15459619459563</v>
      </c>
      <c r="G24" s="244">
        <v>2.1150865523789082</v>
      </c>
      <c r="H24" s="88">
        <v>473.23008608727514</v>
      </c>
      <c r="I24" s="102">
        <v>1.6809248920352213</v>
      </c>
      <c r="J24" s="193">
        <v>475.02410633375797</v>
      </c>
      <c r="K24" s="244">
        <v>1.7955024804775139</v>
      </c>
      <c r="L24" s="193">
        <v>-15.769667625427246</v>
      </c>
      <c r="M24" s="240" t="s">
        <v>46</v>
      </c>
      <c r="N24" s="244">
        <v>4.2362794876098633</v>
      </c>
      <c r="O24" s="88">
        <v>1.7940202951431274</v>
      </c>
      <c r="P24" s="16"/>
      <c r="Q24" s="244">
        <v>2.8860764503479004</v>
      </c>
      <c r="R24" s="7"/>
    </row>
    <row r="25" spans="1:18">
      <c r="A25" s="314" t="s">
        <v>173</v>
      </c>
      <c r="B25" s="193">
        <v>508.32893001830911</v>
      </c>
      <c r="C25" s="244">
        <v>3.1860632144208547</v>
      </c>
      <c r="D25" s="88">
        <v>507.98415380649834</v>
      </c>
      <c r="E25" s="102">
        <v>3.2670604536125154</v>
      </c>
      <c r="F25" s="193">
        <v>522.00395919666721</v>
      </c>
      <c r="G25" s="244">
        <v>2.4503479312470189</v>
      </c>
      <c r="H25" s="88">
        <v>502.57511552561914</v>
      </c>
      <c r="I25" s="102">
        <v>2.3860270695421875</v>
      </c>
      <c r="J25" s="193">
        <v>496.11356187258372</v>
      </c>
      <c r="K25" s="244">
        <v>2.2141464349753375</v>
      </c>
      <c r="L25" s="193">
        <v>-12.215368270874023</v>
      </c>
      <c r="M25" s="240" t="s">
        <v>46</v>
      </c>
      <c r="N25" s="244">
        <v>5.2052226066589355</v>
      </c>
      <c r="O25" s="88">
        <v>-6.4615535736083984</v>
      </c>
      <c r="P25" s="16"/>
      <c r="Q25" s="244">
        <v>3.5882682800292969</v>
      </c>
      <c r="R25" s="7"/>
    </row>
    <row r="26" spans="1:18">
      <c r="A26" s="314" t="s">
        <v>170</v>
      </c>
      <c r="B26" s="193">
        <v>453.90370809909365</v>
      </c>
      <c r="C26" s="244">
        <v>3.7069536470057587</v>
      </c>
      <c r="D26" s="88">
        <v>454.85096336001783</v>
      </c>
      <c r="E26" s="102">
        <v>3.1124512413355081</v>
      </c>
      <c r="F26" s="193">
        <v>470.07266182271979</v>
      </c>
      <c r="G26" s="244">
        <v>4.9577519389605964</v>
      </c>
      <c r="H26" s="88">
        <v>466.55281214357251</v>
      </c>
      <c r="I26" s="102">
        <v>3.4375542441047022</v>
      </c>
      <c r="J26" s="193">
        <v>462.19663275373335</v>
      </c>
      <c r="K26" s="244">
        <v>3.6183877441759691</v>
      </c>
      <c r="L26" s="193">
        <v>8.2929248809814453</v>
      </c>
      <c r="M26" s="16"/>
      <c r="N26" s="244">
        <v>6.2349929809570313</v>
      </c>
      <c r="O26" s="88">
        <v>-4.3561792373657227</v>
      </c>
      <c r="P26" s="16"/>
      <c r="Q26" s="244">
        <v>5.2143654823303223</v>
      </c>
      <c r="R26" s="7"/>
    </row>
    <row r="27" spans="1:18">
      <c r="A27" s="314" t="s">
        <v>169</v>
      </c>
      <c r="B27" s="193">
        <v>475.39722049054035</v>
      </c>
      <c r="C27" s="244">
        <v>2.0193220416544904</v>
      </c>
      <c r="D27" s="88">
        <v>488.83136294319104</v>
      </c>
      <c r="E27" s="102">
        <v>1.7729594803539501</v>
      </c>
      <c r="F27" s="193">
        <v>493.54148180496804</v>
      </c>
      <c r="G27" s="244">
        <v>1.9355238160018966</v>
      </c>
      <c r="H27" s="88">
        <v>480.54676244498552</v>
      </c>
      <c r="I27" s="102">
        <v>2.5159528465800971</v>
      </c>
      <c r="J27" s="193">
        <v>468.01172789151281</v>
      </c>
      <c r="K27" s="244">
        <v>2.4295619575181586</v>
      </c>
      <c r="L27" s="193">
        <v>-7.3854928016662598</v>
      </c>
      <c r="M27" s="16"/>
      <c r="N27" s="244">
        <v>4.6926894187927246</v>
      </c>
      <c r="O27" s="88">
        <v>-12.5350341796875</v>
      </c>
      <c r="P27" s="240" t="s">
        <v>46</v>
      </c>
      <c r="Q27" s="244">
        <v>3.8095786571502686</v>
      </c>
      <c r="R27" s="7"/>
    </row>
    <row r="28" spans="1:18">
      <c r="A28" s="314" t="s">
        <v>183</v>
      </c>
      <c r="B28" s="193">
        <v>531.38850883000669</v>
      </c>
      <c r="C28" s="244">
        <v>3.3743335061541906</v>
      </c>
      <c r="D28" s="88">
        <v>539.43099403180247</v>
      </c>
      <c r="E28" s="102">
        <v>3.4126435852282655</v>
      </c>
      <c r="F28" s="193">
        <v>546.73559977510638</v>
      </c>
      <c r="G28" s="244">
        <v>3.6045798546752637</v>
      </c>
      <c r="H28" s="88">
        <v>538.39475102467202</v>
      </c>
      <c r="I28" s="102">
        <v>2.9661787673403248</v>
      </c>
      <c r="J28" s="193">
        <v>529.13543377082146</v>
      </c>
      <c r="K28" s="244">
        <v>2.5931679269098491</v>
      </c>
      <c r="L28" s="193">
        <v>-2.253075122833252</v>
      </c>
      <c r="M28" s="16"/>
      <c r="N28" s="244">
        <v>5.4910426139831543</v>
      </c>
      <c r="O28" s="88">
        <v>-9.2593173980712891</v>
      </c>
      <c r="P28" s="240" t="s">
        <v>46</v>
      </c>
      <c r="Q28" s="244">
        <v>4.2193408012390137</v>
      </c>
      <c r="R28" s="7"/>
    </row>
    <row r="29" spans="1:18">
      <c r="A29" s="314" t="s">
        <v>154</v>
      </c>
      <c r="B29" s="193">
        <v>522.14814089779657</v>
      </c>
      <c r="C29" s="244">
        <v>3.3575917272943627</v>
      </c>
      <c r="D29" s="88">
        <v>537.98623028695465</v>
      </c>
      <c r="E29" s="102">
        <v>3.4387134706174107</v>
      </c>
      <c r="F29" s="193">
        <v>537.78762153518187</v>
      </c>
      <c r="G29" s="244">
        <v>3.6575113109400688</v>
      </c>
      <c r="H29" s="88">
        <v>515.8099113359234</v>
      </c>
      <c r="I29" s="102">
        <v>3.1318420192899499</v>
      </c>
      <c r="J29" s="193">
        <v>519.00725458120428</v>
      </c>
      <c r="K29" s="244">
        <v>2.8027616089782104</v>
      </c>
      <c r="L29" s="193">
        <v>-3.1408863067626953</v>
      </c>
      <c r="M29" s="16"/>
      <c r="N29" s="244">
        <v>5.5829916000366211</v>
      </c>
      <c r="O29" s="88">
        <v>3.1973433494567871</v>
      </c>
      <c r="P29" s="16"/>
      <c r="Q29" s="244">
        <v>4.4658713340759277</v>
      </c>
      <c r="R29" s="7"/>
    </row>
    <row r="30" spans="1:18">
      <c r="A30" s="314" t="s">
        <v>157</v>
      </c>
      <c r="B30" s="193">
        <v>489.54377799079657</v>
      </c>
      <c r="C30" s="244">
        <v>2.971691649763196</v>
      </c>
      <c r="D30" s="88">
        <v>493.87892388006316</v>
      </c>
      <c r="E30" s="102">
        <v>3.0652009879058149</v>
      </c>
      <c r="F30" s="193">
        <v>502.18619208773657</v>
      </c>
      <c r="G30" s="244">
        <v>2.752082648252772</v>
      </c>
      <c r="H30" s="88">
        <v>490.22501828225171</v>
      </c>
      <c r="I30" s="102">
        <v>1.5602818633914042</v>
      </c>
      <c r="J30" s="193">
        <v>487.25058835762195</v>
      </c>
      <c r="K30" s="244">
        <v>1.7627962800918793</v>
      </c>
      <c r="L30" s="193">
        <v>-2.293189525604248</v>
      </c>
      <c r="M30" s="16"/>
      <c r="N30" s="244">
        <v>4.8968663215637207</v>
      </c>
      <c r="O30" s="88">
        <v>-2.9744298458099365</v>
      </c>
      <c r="P30" s="16"/>
      <c r="Q30" s="244">
        <v>2.7967891693115234</v>
      </c>
      <c r="R30" s="7"/>
    </row>
    <row r="31" spans="1:18">
      <c r="A31" s="314" t="s">
        <v>147</v>
      </c>
      <c r="B31" s="193">
        <v>487.95669815517698</v>
      </c>
      <c r="C31" s="244">
        <v>2.7569174255573854</v>
      </c>
      <c r="D31" s="88">
        <v>491.40979086365491</v>
      </c>
      <c r="E31" s="102">
        <v>2.9295462599798445</v>
      </c>
      <c r="F31" s="193">
        <v>495.7000863968986</v>
      </c>
      <c r="G31" s="244">
        <v>2.5544953008540303</v>
      </c>
      <c r="H31" s="88">
        <v>475.40894655672383</v>
      </c>
      <c r="I31" s="102">
        <v>2.652676422298335</v>
      </c>
      <c r="J31" s="193">
        <v>482.0670125704612</v>
      </c>
      <c r="K31" s="244">
        <v>1.6292368484329447</v>
      </c>
      <c r="L31" s="193">
        <v>-5.8896856307983398</v>
      </c>
      <c r="M31" s="16"/>
      <c r="N31" s="244">
        <v>4.7218542098999023</v>
      </c>
      <c r="O31" s="88">
        <v>6.6580657958984375</v>
      </c>
      <c r="P31" s="16"/>
      <c r="Q31" s="244">
        <v>3.4599428176879883</v>
      </c>
      <c r="R31" s="7"/>
    </row>
    <row r="32" spans="1:18">
      <c r="A32" s="314" t="s">
        <v>137</v>
      </c>
      <c r="B32" s="193">
        <v>486.32436286399945</v>
      </c>
      <c r="C32" s="244">
        <v>1.0542602510937136</v>
      </c>
      <c r="D32" s="88">
        <v>483.92842104317356</v>
      </c>
      <c r="E32" s="102">
        <v>1.2309440071661177</v>
      </c>
      <c r="F32" s="193">
        <v>491.21517567045606</v>
      </c>
      <c r="G32" s="244">
        <v>1.3047849812569174</v>
      </c>
      <c r="H32" s="88">
        <v>482.80638364844037</v>
      </c>
      <c r="I32" s="102">
        <v>1.1209868527591569</v>
      </c>
      <c r="J32" s="193">
        <v>476.7694062088251</v>
      </c>
      <c r="K32" s="244">
        <v>1.2208428713811432</v>
      </c>
      <c r="L32" s="193">
        <v>-9.5549564361572266</v>
      </c>
      <c r="M32" s="240" t="s">
        <v>46</v>
      </c>
      <c r="N32" s="244">
        <v>3.8265941143035889</v>
      </c>
      <c r="O32" s="88">
        <v>-6.0369772911071777</v>
      </c>
      <c r="P32" s="240" t="s">
        <v>46</v>
      </c>
      <c r="Q32" s="244">
        <v>2.2421348094940186</v>
      </c>
      <c r="R32" s="7"/>
    </row>
    <row r="33" spans="1:18">
      <c r="A33" s="314" t="s">
        <v>177</v>
      </c>
      <c r="B33" s="193">
        <v>510.83972220731488</v>
      </c>
      <c r="C33" s="244">
        <v>1.0571240694843114</v>
      </c>
      <c r="D33" s="88">
        <v>511.06959775819178</v>
      </c>
      <c r="E33" s="102">
        <v>1.034302874849915</v>
      </c>
      <c r="F33" s="193">
        <v>520.57087533384788</v>
      </c>
      <c r="G33" s="244">
        <v>0.84857600449631787</v>
      </c>
      <c r="H33" s="88">
        <v>528.54960018870702</v>
      </c>
      <c r="I33" s="102">
        <v>1.0644048755654258</v>
      </c>
      <c r="J33" s="193">
        <v>543.58573372395108</v>
      </c>
      <c r="K33" s="244">
        <v>1.4577961166183935</v>
      </c>
      <c r="L33" s="193">
        <v>32.746009826660156</v>
      </c>
      <c r="M33" s="318" t="s">
        <v>47</v>
      </c>
      <c r="N33" s="244">
        <v>3.9094221591949463</v>
      </c>
      <c r="O33" s="88">
        <v>15.036133766174316</v>
      </c>
      <c r="P33" s="318" t="s">
        <v>47</v>
      </c>
      <c r="Q33" s="244">
        <v>2.3533439636230469</v>
      </c>
      <c r="R33" s="7"/>
    </row>
    <row r="34" spans="1:18">
      <c r="A34" s="314" t="s">
        <v>174</v>
      </c>
      <c r="B34" s="245" t="s">
        <v>244</v>
      </c>
      <c r="C34" s="317" t="s">
        <v>244</v>
      </c>
      <c r="D34" s="88">
        <v>422.23161552966934</v>
      </c>
      <c r="E34" s="102">
        <v>2.6797404734070605</v>
      </c>
      <c r="F34" s="193">
        <v>419.50264853365661</v>
      </c>
      <c r="G34" s="244">
        <v>2.9983599029249155</v>
      </c>
      <c r="H34" s="248" t="s">
        <v>244</v>
      </c>
      <c r="I34" s="248" t="s">
        <v>244</v>
      </c>
      <c r="J34" s="193">
        <v>437.61807367156007</v>
      </c>
      <c r="K34" s="244">
        <v>2.7058818846440387</v>
      </c>
      <c r="L34" s="245" t="s">
        <v>244</v>
      </c>
      <c r="M34" s="318"/>
      <c r="N34" s="317" t="s">
        <v>244</v>
      </c>
      <c r="O34" s="248" t="s">
        <v>244</v>
      </c>
      <c r="P34" s="318"/>
      <c r="Q34" s="317" t="s">
        <v>244</v>
      </c>
      <c r="R34" s="7"/>
    </row>
    <row r="35" spans="1:18">
      <c r="A35" s="314" t="s">
        <v>165</v>
      </c>
      <c r="B35" s="245" t="s">
        <v>244</v>
      </c>
      <c r="C35" s="317" t="s">
        <v>244</v>
      </c>
      <c r="D35" s="88">
        <v>461.33914036797916</v>
      </c>
      <c r="E35" s="102">
        <v>1.7220615924483302</v>
      </c>
      <c r="F35" s="245" t="s">
        <v>244</v>
      </c>
      <c r="G35" s="317" t="s">
        <v>244</v>
      </c>
      <c r="H35" s="88">
        <v>464.78196465300374</v>
      </c>
      <c r="I35" s="102">
        <v>1.6419703489359065</v>
      </c>
      <c r="J35" s="193">
        <v>456.59032278179876</v>
      </c>
      <c r="K35" s="244">
        <v>1.8686162528141637</v>
      </c>
      <c r="L35" s="245" t="s">
        <v>244</v>
      </c>
      <c r="M35" s="16"/>
      <c r="N35" s="317" t="s">
        <v>244</v>
      </c>
      <c r="O35" s="88">
        <v>-8.1916418075561523</v>
      </c>
      <c r="P35" s="240" t="s">
        <v>46</v>
      </c>
      <c r="Q35" s="244">
        <v>2.9099645614624023</v>
      </c>
      <c r="R35" s="7"/>
    </row>
    <row r="36" spans="1:18">
      <c r="A36" s="314" t="s">
        <v>182</v>
      </c>
      <c r="B36" s="193">
        <v>409.65195164267919</v>
      </c>
      <c r="C36" s="244">
        <v>2.7145327040814604</v>
      </c>
      <c r="D36" s="88">
        <v>415.90867223300324</v>
      </c>
      <c r="E36" s="102">
        <v>1.7879471149007131</v>
      </c>
      <c r="F36" s="193">
        <v>414.92014771533889</v>
      </c>
      <c r="G36" s="244">
        <v>1.3054451728833127</v>
      </c>
      <c r="H36" s="88">
        <v>415.70988295791068</v>
      </c>
      <c r="I36" s="102">
        <v>2.1304905933473681</v>
      </c>
      <c r="J36" s="193">
        <v>419.20471958248436</v>
      </c>
      <c r="K36" s="244">
        <v>2.584009507846559</v>
      </c>
      <c r="L36" s="193">
        <v>9.5527677536010742</v>
      </c>
      <c r="M36" s="16"/>
      <c r="N36" s="244">
        <v>5.107513427734375</v>
      </c>
      <c r="O36" s="88">
        <v>3.4948365688323975</v>
      </c>
      <c r="P36" s="16"/>
      <c r="Q36" s="244">
        <v>3.6737167835235596</v>
      </c>
      <c r="R36" s="7"/>
    </row>
    <row r="37" spans="1:18">
      <c r="A37" s="314" t="s">
        <v>148</v>
      </c>
      <c r="B37" s="193">
        <v>524.8615059603984</v>
      </c>
      <c r="C37" s="244">
        <v>2.7416428836441198</v>
      </c>
      <c r="D37" s="88">
        <v>522.21812820108084</v>
      </c>
      <c r="E37" s="102">
        <v>5.4188586354723194</v>
      </c>
      <c r="F37" s="193">
        <v>522.05582172580091</v>
      </c>
      <c r="G37" s="244">
        <v>3.5081626663273107</v>
      </c>
      <c r="H37" s="88">
        <v>508.57480625604279</v>
      </c>
      <c r="I37" s="102">
        <v>2.2573958612603726</v>
      </c>
      <c r="J37" s="193">
        <v>503.38381975000721</v>
      </c>
      <c r="K37" s="244">
        <v>2.8406216863386584</v>
      </c>
      <c r="L37" s="193">
        <v>-21.477685928344727</v>
      </c>
      <c r="M37" s="240" t="s">
        <v>46</v>
      </c>
      <c r="N37" s="244">
        <v>5.2561049461364746</v>
      </c>
      <c r="O37" s="88">
        <v>-5.1909866333007812</v>
      </c>
      <c r="P37" s="16"/>
      <c r="Q37" s="244">
        <v>3.9300212860107422</v>
      </c>
      <c r="R37" s="7"/>
    </row>
    <row r="38" spans="1:18">
      <c r="A38" s="314" t="s">
        <v>152</v>
      </c>
      <c r="B38" s="193">
        <v>530.38436054142619</v>
      </c>
      <c r="C38" s="244">
        <v>2.6929042941713592</v>
      </c>
      <c r="D38" s="88">
        <v>532.00690138029051</v>
      </c>
      <c r="E38" s="102">
        <v>2.5787547192979732</v>
      </c>
      <c r="F38" s="193">
        <v>515.63631870057736</v>
      </c>
      <c r="G38" s="244">
        <v>2.1444236190759463</v>
      </c>
      <c r="H38" s="88">
        <v>513.30351212950336</v>
      </c>
      <c r="I38" s="102">
        <v>2.3842484573346989</v>
      </c>
      <c r="J38" s="193">
        <v>508.4907214228428</v>
      </c>
      <c r="K38" s="244">
        <v>2.1046335637422655</v>
      </c>
      <c r="L38" s="193">
        <v>-21.893638610839844</v>
      </c>
      <c r="M38" s="240" t="s">
        <v>46</v>
      </c>
      <c r="N38" s="244">
        <v>4.8705353736877441</v>
      </c>
      <c r="O38" s="88">
        <v>-4.8127908706665039</v>
      </c>
      <c r="P38" s="16"/>
      <c r="Q38" s="244">
        <v>3.520543098449707</v>
      </c>
      <c r="R38" s="7"/>
    </row>
    <row r="39" spans="1:18">
      <c r="A39" s="314" t="s">
        <v>168</v>
      </c>
      <c r="B39" s="193">
        <v>486.52795752284715</v>
      </c>
      <c r="C39" s="244">
        <v>3.1113778243818602</v>
      </c>
      <c r="D39" s="88">
        <v>499.8756997765355</v>
      </c>
      <c r="E39" s="102">
        <v>2.6003416104959975</v>
      </c>
      <c r="F39" s="193">
        <v>494.52393474131298</v>
      </c>
      <c r="G39" s="244">
        <v>3.0872781162310954</v>
      </c>
      <c r="H39" s="88">
        <v>498.48110899519429</v>
      </c>
      <c r="I39" s="102">
        <v>2.2623856514192613</v>
      </c>
      <c r="J39" s="193">
        <v>490.41314927260748</v>
      </c>
      <c r="K39" s="244">
        <v>2.2825075738357379</v>
      </c>
      <c r="L39" s="193">
        <v>3.8851916790008545</v>
      </c>
      <c r="M39" s="16"/>
      <c r="N39" s="244">
        <v>5.1895484924316406</v>
      </c>
      <c r="O39" s="88">
        <v>-8.0679597854614258</v>
      </c>
      <c r="P39" s="240" t="s">
        <v>46</v>
      </c>
      <c r="Q39" s="244">
        <v>3.55082106590271</v>
      </c>
      <c r="R39" s="7"/>
    </row>
    <row r="40" spans="1:18">
      <c r="A40" s="314" t="s">
        <v>144</v>
      </c>
      <c r="B40" s="193">
        <v>497.80650214244298</v>
      </c>
      <c r="C40" s="244">
        <v>2.3424621127720262</v>
      </c>
      <c r="D40" s="88">
        <v>508.06829768790095</v>
      </c>
      <c r="E40" s="102">
        <v>2.4132536849723012</v>
      </c>
      <c r="F40" s="193">
        <v>525.81644543816935</v>
      </c>
      <c r="G40" s="244">
        <v>3.1234681312082411</v>
      </c>
      <c r="H40" s="88">
        <v>501.43533191824429</v>
      </c>
      <c r="I40" s="102">
        <v>2.5074518265583574</v>
      </c>
      <c r="J40" s="193">
        <v>511.0355617941691</v>
      </c>
      <c r="K40" s="244">
        <v>2.6072358760926826</v>
      </c>
      <c r="L40" s="193">
        <v>13.229059219360352</v>
      </c>
      <c r="M40" s="318" t="s">
        <v>47</v>
      </c>
      <c r="N40" s="244">
        <v>4.9321098327636719</v>
      </c>
      <c r="O40" s="88">
        <v>9.6002302169799805</v>
      </c>
      <c r="P40" s="318" t="s">
        <v>47</v>
      </c>
      <c r="Q40" s="244">
        <v>3.9198334217071533</v>
      </c>
      <c r="R40" s="7"/>
    </row>
    <row r="41" spans="1:18">
      <c r="A41" s="314" t="s">
        <v>143</v>
      </c>
      <c r="B41" s="193">
        <v>474.30588923429343</v>
      </c>
      <c r="C41" s="244">
        <v>3.0233134943580553</v>
      </c>
      <c r="D41" s="88">
        <v>492.94996741876378</v>
      </c>
      <c r="E41" s="102">
        <v>2.8977230924876416</v>
      </c>
      <c r="F41" s="193">
        <v>489.27473198152211</v>
      </c>
      <c r="G41" s="244">
        <v>3.7467201516210005</v>
      </c>
      <c r="H41" s="88">
        <v>501.10006214249074</v>
      </c>
      <c r="I41" s="102">
        <v>2.4308203970149043</v>
      </c>
      <c r="J41" s="193">
        <v>491.67732851561425</v>
      </c>
      <c r="K41" s="244">
        <v>2.7731625876427284</v>
      </c>
      <c r="L41" s="193">
        <v>17.371438980102539</v>
      </c>
      <c r="M41" s="318" t="s">
        <v>47</v>
      </c>
      <c r="N41" s="244">
        <v>5.3732442855834961</v>
      </c>
      <c r="O41" s="88">
        <v>-9.4227333068847656</v>
      </c>
      <c r="P41" s="240" t="s">
        <v>46</v>
      </c>
      <c r="Q41" s="244">
        <v>3.9848988056182861</v>
      </c>
      <c r="R41" s="7"/>
    </row>
    <row r="42" spans="1:18">
      <c r="A42" s="314" t="s">
        <v>163</v>
      </c>
      <c r="B42" s="193">
        <v>479.47041718167321</v>
      </c>
      <c r="C42" s="244">
        <v>3.6658857313080411</v>
      </c>
      <c r="D42" s="88">
        <v>478.29752992325268</v>
      </c>
      <c r="E42" s="102">
        <v>3.3033102581231404</v>
      </c>
      <c r="F42" s="193">
        <v>486.29548996518918</v>
      </c>
      <c r="G42" s="244">
        <v>2.8532264621954346</v>
      </c>
      <c r="H42" s="88">
        <v>486.63104115954377</v>
      </c>
      <c r="I42" s="102">
        <v>2.9147675691491548</v>
      </c>
      <c r="J42" s="193">
        <v>477.71767976295882</v>
      </c>
      <c r="K42" s="244">
        <v>2.8658055110508167</v>
      </c>
      <c r="L42" s="193">
        <v>-1.7527374029159546</v>
      </c>
      <c r="M42" s="16"/>
      <c r="N42" s="244">
        <v>5.8045206069946289</v>
      </c>
      <c r="O42" s="88">
        <v>-8.9133615493774414</v>
      </c>
      <c r="P42" s="240" t="s">
        <v>46</v>
      </c>
      <c r="Q42" s="244">
        <v>4.3576154708862305</v>
      </c>
      <c r="R42" s="7"/>
    </row>
    <row r="43" spans="1:18">
      <c r="A43" s="314" t="s">
        <v>178</v>
      </c>
      <c r="B43" s="193">
        <v>435.63634443717888</v>
      </c>
      <c r="C43" s="244">
        <v>3.0364477877703973</v>
      </c>
      <c r="D43" s="88">
        <v>442.7857869563839</v>
      </c>
      <c r="E43" s="102">
        <v>2.3656031927768901</v>
      </c>
      <c r="F43" s="193">
        <v>444.80411087113254</v>
      </c>
      <c r="G43" s="244">
        <v>3.4020758651656524</v>
      </c>
      <c r="H43" s="248" t="s">
        <v>244</v>
      </c>
      <c r="I43" s="248" t="s">
        <v>244</v>
      </c>
      <c r="J43" s="193">
        <v>439.87388946262348</v>
      </c>
      <c r="K43" s="244">
        <v>3.0487249712574149</v>
      </c>
      <c r="L43" s="193">
        <v>4.2375450134277344</v>
      </c>
      <c r="M43" s="16"/>
      <c r="N43" s="244">
        <v>5.5277156829833984</v>
      </c>
      <c r="O43" s="248" t="s">
        <v>244</v>
      </c>
      <c r="P43" s="16"/>
      <c r="Q43" s="317" t="s">
        <v>244</v>
      </c>
      <c r="R43" s="7"/>
    </row>
    <row r="44" spans="1:18">
      <c r="A44" s="314" t="s">
        <v>155</v>
      </c>
      <c r="B44" s="245" t="s">
        <v>244</v>
      </c>
      <c r="C44" s="317" t="s">
        <v>244</v>
      </c>
      <c r="D44" s="88">
        <v>541.69551809018037</v>
      </c>
      <c r="E44" s="102">
        <v>1.3627961037104894</v>
      </c>
      <c r="F44" s="193">
        <v>551.49315664283449</v>
      </c>
      <c r="G44" s="244">
        <v>1.5061795457786133</v>
      </c>
      <c r="H44" s="88">
        <v>555.57467994278306</v>
      </c>
      <c r="I44" s="102">
        <v>1.1960180093275576</v>
      </c>
      <c r="J44" s="193">
        <v>550.93689998680804</v>
      </c>
      <c r="K44" s="244">
        <v>1.483473811371365</v>
      </c>
      <c r="L44" s="245" t="s">
        <v>244</v>
      </c>
      <c r="M44" s="16"/>
      <c r="N44" s="317" t="s">
        <v>244</v>
      </c>
      <c r="O44" s="88">
        <v>-4.6377801895141602</v>
      </c>
      <c r="P44" s="16"/>
      <c r="Q44" s="244">
        <v>2.4313070774078369</v>
      </c>
      <c r="R44" s="7"/>
    </row>
    <row r="45" spans="1:18">
      <c r="A45" s="314" t="s">
        <v>141</v>
      </c>
      <c r="B45" s="193">
        <v>488.43339793176057</v>
      </c>
      <c r="C45" s="244">
        <v>2.5853652739301989</v>
      </c>
      <c r="D45" s="88">
        <v>490.2659220923486</v>
      </c>
      <c r="E45" s="102">
        <v>2.9859862644771478</v>
      </c>
      <c r="F45" s="193">
        <v>471.19317726605823</v>
      </c>
      <c r="G45" s="244">
        <v>3.608221080264177</v>
      </c>
      <c r="H45" s="88">
        <v>460.7748557087246</v>
      </c>
      <c r="I45" s="102">
        <v>2.5936775162975922</v>
      </c>
      <c r="J45" s="193">
        <v>464.0475783434913</v>
      </c>
      <c r="K45" s="244">
        <v>2.2781878834864369</v>
      </c>
      <c r="L45" s="193">
        <v>-24.385820388793945</v>
      </c>
      <c r="M45" s="240" t="s">
        <v>46</v>
      </c>
      <c r="N45" s="244">
        <v>4.8903121948242187</v>
      </c>
      <c r="O45" s="88">
        <v>3.2727227210998535</v>
      </c>
      <c r="P45" s="16"/>
      <c r="Q45" s="244">
        <v>3.7679440975189209</v>
      </c>
      <c r="R45" s="7"/>
    </row>
    <row r="46" spans="1:18">
      <c r="A46" s="314" t="s">
        <v>171</v>
      </c>
      <c r="B46" s="193">
        <v>518.81560953639917</v>
      </c>
      <c r="C46" s="244">
        <v>1.1111206986806681</v>
      </c>
      <c r="D46" s="88">
        <v>511.75947310835545</v>
      </c>
      <c r="E46" s="102">
        <v>1.1491931082139131</v>
      </c>
      <c r="F46" s="193">
        <v>514.14255496614715</v>
      </c>
      <c r="G46" s="244">
        <v>1.2862061321960696</v>
      </c>
      <c r="H46" s="88">
        <v>512.86357854935579</v>
      </c>
      <c r="I46" s="102">
        <v>1.3243673833000609</v>
      </c>
      <c r="J46" s="193">
        <v>507.00654597077448</v>
      </c>
      <c r="K46" s="244">
        <v>1.2504196433904597</v>
      </c>
      <c r="L46" s="193">
        <v>-11.809063911437988</v>
      </c>
      <c r="M46" s="240" t="s">
        <v>46</v>
      </c>
      <c r="N46" s="244">
        <v>3.8521473407745361</v>
      </c>
      <c r="O46" s="88">
        <v>-5.8570327758789062</v>
      </c>
      <c r="P46" s="240" t="s">
        <v>46</v>
      </c>
      <c r="Q46" s="244">
        <v>2.3659243583679199</v>
      </c>
      <c r="R46" s="7"/>
    </row>
    <row r="47" spans="1:18">
      <c r="A47" s="314" t="s">
        <v>153</v>
      </c>
      <c r="B47" s="193">
        <v>488.42452268131888</v>
      </c>
      <c r="C47" s="244">
        <v>2.565414354784139</v>
      </c>
      <c r="D47" s="88">
        <v>488.25463025628687</v>
      </c>
      <c r="E47" s="102">
        <v>2.052463624958464</v>
      </c>
      <c r="F47" s="193">
        <v>496.44582282446294</v>
      </c>
      <c r="G47" s="244">
        <v>1.8285748366412191</v>
      </c>
      <c r="H47" s="88">
        <v>492.78613594276868</v>
      </c>
      <c r="I47" s="102">
        <v>2.0654739847473769</v>
      </c>
      <c r="J47" s="193">
        <v>483.25204272548837</v>
      </c>
      <c r="K47" s="244">
        <v>1.5528528866847393</v>
      </c>
      <c r="L47" s="193">
        <v>-5.1724801063537598</v>
      </c>
      <c r="M47" s="16"/>
      <c r="N47" s="244">
        <v>4.5862407684326172</v>
      </c>
      <c r="O47" s="88">
        <v>-9.534092903137207</v>
      </c>
      <c r="P47" s="240" t="s">
        <v>46</v>
      </c>
      <c r="Q47" s="244">
        <v>2.9929308891296387</v>
      </c>
      <c r="R47" s="7"/>
    </row>
    <row r="48" spans="1:18">
      <c r="A48" s="314" t="s">
        <v>158</v>
      </c>
      <c r="B48" s="193">
        <v>503.33400564655415</v>
      </c>
      <c r="C48" s="244">
        <v>2.3748067187913429</v>
      </c>
      <c r="D48" s="88">
        <v>495.10589811614977</v>
      </c>
      <c r="E48" s="102">
        <v>2.7205886670835349</v>
      </c>
      <c r="F48" s="193">
        <v>484.79896580901095</v>
      </c>
      <c r="G48" s="244">
        <v>3.0021902807460461</v>
      </c>
      <c r="H48" s="88">
        <v>493.42235631309859</v>
      </c>
      <c r="I48" s="102">
        <v>3.6007207310236926</v>
      </c>
      <c r="J48" s="193">
        <v>499.44469005930114</v>
      </c>
      <c r="K48" s="244">
        <v>3.0697109778588083</v>
      </c>
      <c r="L48" s="193">
        <v>-3.8893156051635742</v>
      </c>
      <c r="M48" s="16"/>
      <c r="N48" s="244">
        <v>5.2061243057250977</v>
      </c>
      <c r="O48" s="88">
        <v>6.0223336219787598</v>
      </c>
      <c r="P48" s="16"/>
      <c r="Q48" s="244">
        <v>4.966731071472168</v>
      </c>
      <c r="R48" s="7"/>
    </row>
    <row r="49" spans="1:18">
      <c r="A49" s="314" t="s">
        <v>156</v>
      </c>
      <c r="B49" s="193">
        <v>511.52390952916795</v>
      </c>
      <c r="C49" s="244">
        <v>3.1623189473648026</v>
      </c>
      <c r="D49" s="88">
        <v>516.56751024968537</v>
      </c>
      <c r="E49" s="102">
        <v>2.816659061078949</v>
      </c>
      <c r="F49" s="193">
        <v>515.29752346376756</v>
      </c>
      <c r="G49" s="244">
        <v>2.7138297690582234</v>
      </c>
      <c r="H49" s="88">
        <v>505.50581562743491</v>
      </c>
      <c r="I49" s="102">
        <v>2.9002721425820499</v>
      </c>
      <c r="J49" s="193">
        <v>495.27628796857744</v>
      </c>
      <c r="K49" s="244">
        <v>3.0049970789077025</v>
      </c>
      <c r="L49" s="193">
        <v>-16.247621536254883</v>
      </c>
      <c r="M49" s="240" t="s">
        <v>46</v>
      </c>
      <c r="N49" s="244">
        <v>5.5741519927978516</v>
      </c>
      <c r="O49" s="88">
        <v>-10.229527473449707</v>
      </c>
      <c r="P49" s="240" t="s">
        <v>46</v>
      </c>
      <c r="Q49" s="244">
        <v>4.4409103393554687</v>
      </c>
      <c r="R49" s="7"/>
    </row>
    <row r="50" spans="1:18">
      <c r="A50" s="314" t="s">
        <v>146</v>
      </c>
      <c r="B50" s="193">
        <v>421.01146920658732</v>
      </c>
      <c r="C50" s="244">
        <v>2.1433656142480095</v>
      </c>
      <c r="D50" s="88">
        <v>425.29628493070197</v>
      </c>
      <c r="E50" s="102">
        <v>2.97628545661434</v>
      </c>
      <c r="F50" s="193">
        <v>443.999935089443</v>
      </c>
      <c r="G50" s="244">
        <v>2.9304045744182274</v>
      </c>
      <c r="H50" s="88">
        <v>421.33732592797355</v>
      </c>
      <c r="I50" s="102">
        <v>2.8329897418929528</v>
      </c>
      <c r="J50" s="193">
        <v>425.81344997713569</v>
      </c>
      <c r="K50" s="244">
        <v>3.1783381921067835</v>
      </c>
      <c r="L50" s="193">
        <v>4.8019809722900391</v>
      </c>
      <c r="M50" s="16"/>
      <c r="N50" s="244">
        <v>5.1707592010498047</v>
      </c>
      <c r="O50" s="88">
        <v>4.4761242866516113</v>
      </c>
      <c r="P50" s="16"/>
      <c r="Q50" s="244">
        <v>4.5174951553344727</v>
      </c>
      <c r="R50" s="7"/>
    </row>
    <row r="51" spans="1:18">
      <c r="A51" s="314" t="s">
        <v>149</v>
      </c>
      <c r="B51" s="193">
        <v>423.83274500200008</v>
      </c>
      <c r="C51" s="244">
        <v>3.8390612175660142</v>
      </c>
      <c r="D51" s="88">
        <v>453.90971795523024</v>
      </c>
      <c r="E51" s="102">
        <v>3.596686700505789</v>
      </c>
      <c r="F51" s="193">
        <v>463.41290907273498</v>
      </c>
      <c r="G51" s="244">
        <v>3.8941409603534733</v>
      </c>
      <c r="H51" s="88">
        <v>425.48950893847518</v>
      </c>
      <c r="I51" s="102">
        <v>3.9339009138833561</v>
      </c>
      <c r="J51" s="193">
        <v>468.29961869569308</v>
      </c>
      <c r="K51" s="244">
        <v>2.0130490436301587</v>
      </c>
      <c r="L51" s="193">
        <v>44.466873168945313</v>
      </c>
      <c r="M51" s="318" t="s">
        <v>47</v>
      </c>
      <c r="N51" s="244">
        <v>5.5526261329650879</v>
      </c>
      <c r="O51" s="88">
        <v>42.810108184814453</v>
      </c>
      <c r="P51" s="318" t="s">
        <v>47</v>
      </c>
      <c r="Q51" s="244">
        <v>4.6699080467224121</v>
      </c>
      <c r="R51" s="7"/>
    </row>
    <row r="52" spans="1:18">
      <c r="A52" s="314" t="s">
        <v>142</v>
      </c>
      <c r="B52" s="245" t="s">
        <v>244</v>
      </c>
      <c r="C52" s="317" t="s">
        <v>244</v>
      </c>
      <c r="D52" s="88">
        <v>437.80644040613754</v>
      </c>
      <c r="E52" s="102">
        <v>2.6186173753158117</v>
      </c>
      <c r="F52" s="193">
        <v>448.37029586320836</v>
      </c>
      <c r="G52" s="244">
        <v>2.8086163810822367</v>
      </c>
      <c r="H52" s="88">
        <v>436.73114786521393</v>
      </c>
      <c r="I52" s="102">
        <v>2.4226499034667066</v>
      </c>
      <c r="J52" s="193">
        <v>433.63680266746826</v>
      </c>
      <c r="K52" s="244">
        <v>2.0076594329877437</v>
      </c>
      <c r="L52" s="245" t="s">
        <v>244</v>
      </c>
      <c r="M52" s="16"/>
      <c r="N52" s="317" t="s">
        <v>244</v>
      </c>
      <c r="O52" s="88">
        <v>-3.0943450927734375</v>
      </c>
      <c r="P52" s="16"/>
      <c r="Q52" s="244">
        <v>3.4899897575378418</v>
      </c>
      <c r="R52" s="7"/>
    </row>
    <row r="53" spans="1:18">
      <c r="A53" s="314" t="s">
        <v>135</v>
      </c>
      <c r="B53" s="193">
        <v>514.77354777379367</v>
      </c>
      <c r="C53" s="244">
        <v>2.2890111914406361</v>
      </c>
      <c r="D53" s="88">
        <v>513.71024013981207</v>
      </c>
      <c r="E53" s="102">
        <v>2.5183565616644366</v>
      </c>
      <c r="F53" s="193">
        <v>514.12932105487926</v>
      </c>
      <c r="G53" s="244">
        <v>3.3817499111320961</v>
      </c>
      <c r="H53" s="88">
        <v>509.22150300096246</v>
      </c>
      <c r="I53" s="102">
        <v>2.5643959691004392</v>
      </c>
      <c r="J53" s="193">
        <v>504.66747353358471</v>
      </c>
      <c r="K53" s="244">
        <v>2.5644145566138241</v>
      </c>
      <c r="L53" s="193">
        <v>-10.106074333190918</v>
      </c>
      <c r="M53" s="240" t="s">
        <v>46</v>
      </c>
      <c r="N53" s="244">
        <v>4.8843317031860352</v>
      </c>
      <c r="O53" s="88">
        <v>-4.5540294647216797</v>
      </c>
      <c r="P53" s="16"/>
      <c r="Q53" s="244">
        <v>3.9284155368804932</v>
      </c>
      <c r="R53" s="7"/>
    </row>
    <row r="54" spans="1:18">
      <c r="A54" s="314" t="s">
        <v>176</v>
      </c>
      <c r="B54" s="193">
        <v>488.90683677534838</v>
      </c>
      <c r="C54" s="244">
        <v>4.2241885110355666</v>
      </c>
      <c r="D54" s="88">
        <v>502.00226500793701</v>
      </c>
      <c r="E54" s="102">
        <v>3.6442255137162558</v>
      </c>
      <c r="F54" s="193">
        <v>497.40981148308896</v>
      </c>
      <c r="G54" s="244">
        <v>3.7758857127186922</v>
      </c>
      <c r="H54" s="88">
        <v>496.24243435406447</v>
      </c>
      <c r="I54" s="102">
        <v>3.1812008589421086</v>
      </c>
      <c r="J54" s="193">
        <v>502.38003200092146</v>
      </c>
      <c r="K54" s="244">
        <v>3.3179200378009552</v>
      </c>
      <c r="L54" s="193">
        <v>13.47319507598877</v>
      </c>
      <c r="M54" s="318" t="s">
        <v>47</v>
      </c>
      <c r="N54" s="244">
        <v>6.3947839736938477</v>
      </c>
      <c r="O54" s="88">
        <v>6.1375975608825684</v>
      </c>
      <c r="P54" s="16"/>
      <c r="Q54" s="244">
        <v>4.8382573127746582</v>
      </c>
      <c r="R54" s="7"/>
    </row>
    <row r="55" spans="1:18">
      <c r="A55" s="314" t="s">
        <v>140</v>
      </c>
      <c r="B55" s="193">
        <v>428.13388499145742</v>
      </c>
      <c r="C55" s="244">
        <v>2.7485407008635314</v>
      </c>
      <c r="D55" s="88">
        <v>427.21424970546809</v>
      </c>
      <c r="E55" s="102">
        <v>2.574898676198663</v>
      </c>
      <c r="F55" s="193">
        <v>415.84293548984181</v>
      </c>
      <c r="G55" s="244">
        <v>2.7671773758923401</v>
      </c>
      <c r="H55" s="88">
        <v>435.36295628163845</v>
      </c>
      <c r="I55" s="102">
        <v>2.2008757523930047</v>
      </c>
      <c r="J55" s="193">
        <v>425.81267662409067</v>
      </c>
      <c r="K55" s="244">
        <v>2.4719277862716647</v>
      </c>
      <c r="L55" s="193">
        <v>-2.3212084770202637</v>
      </c>
      <c r="M55" s="16"/>
      <c r="N55" s="244">
        <v>5.0700888633728027</v>
      </c>
      <c r="O55" s="88">
        <v>-9.5502796173095703</v>
      </c>
      <c r="P55" s="240" t="s">
        <v>46</v>
      </c>
      <c r="Q55" s="244">
        <v>3.637908935546875</v>
      </c>
      <c r="R55" s="7"/>
    </row>
    <row r="56" spans="1:18">
      <c r="A56" s="316" t="s">
        <v>243</v>
      </c>
      <c r="B56" s="294">
        <v>494.35957737263362</v>
      </c>
      <c r="C56" s="296">
        <v>0.48607556538579039</v>
      </c>
      <c r="D56" s="291">
        <v>497.8168670606866</v>
      </c>
      <c r="E56" s="295">
        <v>0.48329947557879133</v>
      </c>
      <c r="F56" s="294">
        <v>498.04464318421481</v>
      </c>
      <c r="G56" s="296">
        <v>0.47795662112469989</v>
      </c>
      <c r="H56" s="291">
        <v>490.50444921388038</v>
      </c>
      <c r="I56" s="295">
        <v>0.42285075818576662</v>
      </c>
      <c r="J56" s="294">
        <v>488.6313202055058</v>
      </c>
      <c r="K56" s="296">
        <v>0.40621962777923232</v>
      </c>
      <c r="L56" s="294">
        <v>-5.7282571792602539</v>
      </c>
      <c r="M56" s="319"/>
      <c r="N56" s="296">
        <v>3.5273480415344238</v>
      </c>
      <c r="O56" s="291">
        <v>-1.8731290102005005</v>
      </c>
      <c r="P56" s="319"/>
      <c r="Q56" s="296">
        <v>1.6198509931564331</v>
      </c>
      <c r="R56" s="7"/>
    </row>
    <row r="57" spans="1:18" ht="8.25" customHeight="1">
      <c r="A57" s="236"/>
      <c r="B57" s="56"/>
      <c r="C57" s="237"/>
      <c r="D57" s="56"/>
      <c r="E57" s="237"/>
      <c r="F57" s="56"/>
      <c r="G57" s="237"/>
      <c r="H57" s="56"/>
      <c r="I57" s="237"/>
      <c r="J57" s="56"/>
      <c r="K57" s="237"/>
      <c r="L57" s="56"/>
      <c r="M57" s="237"/>
      <c r="N57" s="56"/>
      <c r="O57" s="237"/>
      <c r="P57" s="246"/>
      <c r="Q57" s="7"/>
      <c r="R57" s="7"/>
    </row>
    <row r="58" spans="1:18" ht="15" customHeight="1">
      <c r="A58" s="313" t="s">
        <v>273</v>
      </c>
      <c r="B58" s="312"/>
      <c r="C58" s="312"/>
      <c r="D58" s="312"/>
      <c r="E58" s="312"/>
      <c r="F58" s="312"/>
      <c r="G58" s="312"/>
      <c r="H58" s="312"/>
      <c r="I58" s="312"/>
      <c r="J58" s="312"/>
      <c r="K58" s="312"/>
      <c r="L58" s="312"/>
      <c r="M58" s="312"/>
      <c r="N58" s="312"/>
      <c r="O58" s="312"/>
      <c r="P58" s="307"/>
      <c r="Q58" s="57"/>
      <c r="R58" s="7"/>
    </row>
    <row r="59" spans="1:18">
      <c r="A59" s="311" t="s">
        <v>274</v>
      </c>
      <c r="B59" s="308"/>
      <c r="C59" s="309"/>
      <c r="D59" s="308"/>
      <c r="E59" s="309"/>
      <c r="F59" s="308"/>
      <c r="G59" s="309"/>
      <c r="H59" s="308"/>
      <c r="I59" s="309"/>
      <c r="J59" s="308"/>
      <c r="K59" s="310"/>
      <c r="L59" s="309"/>
      <c r="M59" s="238"/>
      <c r="N59" s="310"/>
      <c r="O59" s="57"/>
      <c r="P59" s="57"/>
      <c r="Q59" s="57"/>
      <c r="R59" s="7"/>
    </row>
    <row r="60" spans="1:18">
      <c r="A60" s="57" t="s">
        <v>242</v>
      </c>
      <c r="B60" s="308"/>
      <c r="C60" s="309"/>
      <c r="D60" s="308"/>
      <c r="E60" s="309"/>
      <c r="F60" s="308"/>
      <c r="G60" s="309"/>
      <c r="H60" s="308"/>
      <c r="I60" s="309"/>
      <c r="J60" s="308"/>
      <c r="K60" s="310"/>
      <c r="L60" s="309"/>
      <c r="M60" s="238"/>
      <c r="N60" s="310"/>
      <c r="O60" s="239"/>
      <c r="P60" s="307"/>
      <c r="Q60" s="57"/>
      <c r="R60" s="7"/>
    </row>
    <row r="61" spans="1:18">
      <c r="A61" s="57" t="s">
        <v>247</v>
      </c>
      <c r="B61" s="308"/>
      <c r="C61" s="309"/>
      <c r="D61" s="308"/>
      <c r="E61" s="309"/>
      <c r="F61" s="308"/>
      <c r="G61" s="309"/>
      <c r="H61" s="308"/>
      <c r="I61" s="309"/>
      <c r="J61" s="308"/>
      <c r="K61" s="310"/>
      <c r="L61" s="309"/>
      <c r="M61" s="238"/>
      <c r="N61" s="310"/>
      <c r="O61" s="239"/>
      <c r="P61" s="307"/>
      <c r="Q61" s="57"/>
      <c r="R61" s="7"/>
    </row>
    <row r="62" spans="1:18">
      <c r="A62" s="57" t="s">
        <v>275</v>
      </c>
      <c r="B62" s="308"/>
      <c r="C62" s="309"/>
      <c r="D62" s="308"/>
      <c r="E62" s="309"/>
      <c r="F62" s="308"/>
      <c r="G62" s="309"/>
      <c r="H62" s="308"/>
      <c r="I62" s="309"/>
      <c r="J62" s="308"/>
      <c r="K62" s="310"/>
      <c r="L62" s="309"/>
      <c r="M62" s="238"/>
      <c r="N62" s="310"/>
      <c r="O62" s="239"/>
      <c r="P62" s="307"/>
      <c r="Q62" s="57"/>
      <c r="R62" s="7"/>
    </row>
    <row r="63" spans="1:18" ht="15.75">
      <c r="A63" s="7"/>
      <c r="B63" s="83"/>
      <c r="C63" s="82"/>
      <c r="D63" s="83"/>
      <c r="E63" s="82"/>
      <c r="F63" s="83"/>
      <c r="G63" s="82"/>
      <c r="H63" s="83"/>
      <c r="I63" s="82"/>
      <c r="J63" s="83"/>
      <c r="K63" s="247"/>
      <c r="L63" s="82"/>
      <c r="M63" s="238"/>
      <c r="N63" s="247"/>
      <c r="O63" s="239"/>
      <c r="P63" s="246"/>
      <c r="Q63" s="7"/>
      <c r="R63" s="7"/>
    </row>
  </sheetData>
  <sortState ref="W36:X52">
    <sortCondition descending="1" ref="X36:X52"/>
  </sortState>
  <mergeCells count="10">
    <mergeCell ref="A4:A5"/>
    <mergeCell ref="D4:E4"/>
    <mergeCell ref="F4:G4"/>
    <mergeCell ref="H4:I4"/>
    <mergeCell ref="J4:K4"/>
    <mergeCell ref="L5:M5"/>
    <mergeCell ref="L4:N4"/>
    <mergeCell ref="O5:P5"/>
    <mergeCell ref="O4:Q4"/>
    <mergeCell ref="B4:C4"/>
  </mergeCells>
  <conditionalFormatting sqref="L57 N57">
    <cfRule type="expression" dxfId="23" priority="35">
      <formula>ABS(L57/M57)&gt;1.96</formula>
    </cfRule>
  </conditionalFormatting>
  <conditionalFormatting sqref="J59:J63">
    <cfRule type="expression" dxfId="22" priority="27" stopIfTrue="1">
      <formula>ABS(J59/L59)&gt;1.96</formula>
    </cfRule>
  </conditionalFormatting>
  <conditionalFormatting sqref="L45:L51 L53:L55 O44:O55 L6:L13 L36:L43 L15:L33 O6:O33 O35:O42">
    <cfRule type="expression" dxfId="21" priority="36">
      <formula>ABS(L6/N6)&gt;1.96</formula>
    </cfRule>
  </conditionalFormatting>
  <conditionalFormatting sqref="O56 L56">
    <cfRule type="expression" dxfId="20" priority="11">
      <formula>ABS(L56/N56)&gt;1.96</formula>
    </cfRule>
  </conditionalFormatting>
  <hyperlinks>
    <hyperlink ref="A2" location="TOC!A1" tooltip=" " display="Back to TOC"/>
  </hyperlinks>
  <pageMargins left="0.7" right="0.7" top="0.75" bottom="0.75" header="0.3" footer="0.3"/>
  <pageSetup paperSize="9" orientation="portrait" r:id="rId1"/>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9"/>
  <dimension ref="A1:AB9"/>
  <sheetViews>
    <sheetView workbookViewId="0">
      <selection activeCell="A19" sqref="A19"/>
    </sheetView>
  </sheetViews>
  <sheetFormatPr defaultRowHeight="15"/>
  <cols>
    <col min="1" max="1" width="13.85546875" customWidth="1"/>
    <col min="2" max="2" width="8" customWidth="1"/>
    <col min="3" max="3" width="7.5703125" customWidth="1"/>
    <col min="4" max="21" width="6.28515625" customWidth="1"/>
    <col min="22" max="23" width="9.42578125" customWidth="1"/>
    <col min="24" max="24" width="9.42578125" bestFit="1" customWidth="1"/>
    <col min="25" max="26" width="9.28515625" bestFit="1" customWidth="1"/>
    <col min="32" max="33" width="9.28515625" bestFit="1" customWidth="1"/>
    <col min="34" max="34" width="9.42578125" bestFit="1" customWidth="1"/>
    <col min="35" max="36" width="9.28515625" bestFit="1" customWidth="1"/>
  </cols>
  <sheetData>
    <row r="1" spans="1:28">
      <c r="A1" s="3" t="s">
        <v>341</v>
      </c>
      <c r="B1" s="3" t="s">
        <v>391</v>
      </c>
      <c r="C1" s="2"/>
    </row>
    <row r="2" spans="1:28">
      <c r="A2" s="1178" t="s">
        <v>311</v>
      </c>
      <c r="B2" s="3"/>
      <c r="C2" s="2"/>
    </row>
    <row r="4" spans="1:28" ht="46.5" customHeight="1">
      <c r="A4" s="1328" t="s">
        <v>76</v>
      </c>
      <c r="B4" s="1297" t="s">
        <v>296</v>
      </c>
      <c r="C4" s="1293"/>
      <c r="D4" s="1294" t="s">
        <v>116</v>
      </c>
      <c r="E4" s="1293"/>
      <c r="F4" s="1294" t="s">
        <v>117</v>
      </c>
      <c r="G4" s="1293"/>
      <c r="H4" s="1294" t="s">
        <v>65</v>
      </c>
      <c r="I4" s="1293"/>
      <c r="J4" s="1294" t="s">
        <v>66</v>
      </c>
      <c r="K4" s="1293"/>
      <c r="L4" s="1294" t="s">
        <v>67</v>
      </c>
      <c r="M4" s="1293"/>
      <c r="N4" s="1292" t="s">
        <v>68</v>
      </c>
      <c r="O4" s="1293"/>
      <c r="P4" s="1294" t="s">
        <v>69</v>
      </c>
      <c r="Q4" s="1427"/>
      <c r="R4" s="1313" t="s">
        <v>13</v>
      </c>
      <c r="S4" s="1444"/>
      <c r="T4" s="1297" t="s">
        <v>16</v>
      </c>
      <c r="U4" s="1423"/>
      <c r="V4" s="1313" t="s">
        <v>72</v>
      </c>
      <c r="W4" s="1444"/>
      <c r="Y4" s="65"/>
    </row>
    <row r="5" spans="1:28" ht="17.25" customHeight="1">
      <c r="A5" s="1328"/>
      <c r="B5" s="835" t="s">
        <v>14</v>
      </c>
      <c r="C5" s="880" t="s">
        <v>15</v>
      </c>
      <c r="D5" s="835" t="s">
        <v>14</v>
      </c>
      <c r="E5" s="880" t="s">
        <v>15</v>
      </c>
      <c r="F5" s="835" t="s">
        <v>14</v>
      </c>
      <c r="G5" s="880" t="s">
        <v>15</v>
      </c>
      <c r="H5" s="835" t="s">
        <v>14</v>
      </c>
      <c r="I5" s="880" t="s">
        <v>15</v>
      </c>
      <c r="J5" s="835" t="s">
        <v>14</v>
      </c>
      <c r="K5" s="880" t="s">
        <v>15</v>
      </c>
      <c r="L5" s="835" t="s">
        <v>14</v>
      </c>
      <c r="M5" s="880" t="s">
        <v>15</v>
      </c>
      <c r="N5" s="881" t="s">
        <v>14</v>
      </c>
      <c r="O5" s="880" t="s">
        <v>15</v>
      </c>
      <c r="P5" s="835" t="s">
        <v>14</v>
      </c>
      <c r="Q5" s="881" t="s">
        <v>15</v>
      </c>
      <c r="R5" s="882" t="s">
        <v>14</v>
      </c>
      <c r="S5" s="880" t="s">
        <v>15</v>
      </c>
      <c r="T5" s="835" t="s">
        <v>14</v>
      </c>
      <c r="U5" s="881" t="s">
        <v>15</v>
      </c>
      <c r="V5" s="585" t="s">
        <v>14</v>
      </c>
      <c r="W5" s="851" t="s">
        <v>15</v>
      </c>
      <c r="Y5" s="67"/>
      <c r="Z5" s="67"/>
      <c r="AA5" s="67"/>
      <c r="AB5" s="67"/>
    </row>
    <row r="6" spans="1:28">
      <c r="A6" s="46" t="s">
        <v>27</v>
      </c>
      <c r="B6" s="862">
        <v>0.54035309468847836</v>
      </c>
      <c r="C6" s="865">
        <v>0.10170403333239711</v>
      </c>
      <c r="D6" s="868">
        <v>4.0208567880285688</v>
      </c>
      <c r="E6" s="865">
        <v>0.31715434774386225</v>
      </c>
      <c r="F6" s="868">
        <v>13.032010008752625</v>
      </c>
      <c r="G6" s="865">
        <v>0.58779272560598839</v>
      </c>
      <c r="H6" s="868">
        <v>22.54637005032864</v>
      </c>
      <c r="I6" s="865">
        <v>0.66498058483738987</v>
      </c>
      <c r="J6" s="868">
        <v>27.765253710512287</v>
      </c>
      <c r="K6" s="865">
        <v>0.71511878037260745</v>
      </c>
      <c r="L6" s="868">
        <v>21.875423139495144</v>
      </c>
      <c r="M6" s="865">
        <v>0.68343109751106956</v>
      </c>
      <c r="N6" s="868">
        <v>8.4532573256682557</v>
      </c>
      <c r="O6" s="865">
        <v>0.46285972243025031</v>
      </c>
      <c r="P6" s="868">
        <v>1.7664758825260389</v>
      </c>
      <c r="Q6" s="874">
        <v>0.28778372648832484</v>
      </c>
      <c r="R6" s="877">
        <v>17.593219891469605</v>
      </c>
      <c r="S6" s="865">
        <v>0.67868724560007987</v>
      </c>
      <c r="T6" s="871">
        <v>10.219733208194251</v>
      </c>
      <c r="U6" s="874">
        <v>0.62901152417716222</v>
      </c>
      <c r="V6" s="877">
        <v>59.860410058201545</v>
      </c>
      <c r="W6" s="865">
        <v>0.85514038817698046</v>
      </c>
      <c r="Y6" s="66"/>
      <c r="Z6" s="71"/>
      <c r="AA6" s="71"/>
      <c r="AB6" s="72"/>
    </row>
    <row r="7" spans="1:28">
      <c r="A7" s="37" t="s">
        <v>28</v>
      </c>
      <c r="B7" s="863">
        <v>0.89912807629800118</v>
      </c>
      <c r="C7" s="866">
        <v>0.25751049789515512</v>
      </c>
      <c r="D7" s="869">
        <v>5.4986040023833755</v>
      </c>
      <c r="E7" s="866">
        <v>0.631042533829553</v>
      </c>
      <c r="F7" s="869">
        <v>15.633395930547096</v>
      </c>
      <c r="G7" s="866">
        <v>1.0027617232581514</v>
      </c>
      <c r="H7" s="869">
        <v>24.475475686036798</v>
      </c>
      <c r="I7" s="866">
        <v>0.93457942798675131</v>
      </c>
      <c r="J7" s="869">
        <v>26.994077750430232</v>
      </c>
      <c r="K7" s="866">
        <v>1.0058483043923587</v>
      </c>
      <c r="L7" s="869">
        <v>19.150297197258194</v>
      </c>
      <c r="M7" s="866">
        <v>1.0219088458882604</v>
      </c>
      <c r="N7" s="869">
        <v>6.4199549480613909</v>
      </c>
      <c r="O7" s="866">
        <v>0.63846296416164461</v>
      </c>
      <c r="P7" s="869">
        <v>0.92906640898489845</v>
      </c>
      <c r="Q7" s="875">
        <v>0.28662058146765329</v>
      </c>
      <c r="R7" s="878">
        <v>22.031128009228453</v>
      </c>
      <c r="S7" s="866">
        <v>1.2496760093728518</v>
      </c>
      <c r="T7" s="869">
        <v>7.3490213570462739</v>
      </c>
      <c r="U7" s="875">
        <v>0.73313832599067708</v>
      </c>
      <c r="V7" s="878">
        <v>53.493396304734702</v>
      </c>
      <c r="W7" s="866">
        <v>1.3554439394226887</v>
      </c>
      <c r="Y7" s="66"/>
      <c r="Z7" s="71"/>
      <c r="AA7" s="71"/>
      <c r="AB7" s="72"/>
    </row>
    <row r="8" spans="1:28">
      <c r="A8" s="13" t="s">
        <v>29</v>
      </c>
      <c r="B8" s="864">
        <v>2.3334834519238803</v>
      </c>
      <c r="C8" s="867">
        <v>1.6367642839872629</v>
      </c>
      <c r="D8" s="870">
        <v>13.066077662962703</v>
      </c>
      <c r="E8" s="867">
        <v>4.3451824653472055</v>
      </c>
      <c r="F8" s="870">
        <v>22.082751429063997</v>
      </c>
      <c r="G8" s="867">
        <v>3.9109619160283624</v>
      </c>
      <c r="H8" s="870">
        <v>21.833881895388323</v>
      </c>
      <c r="I8" s="867">
        <v>3.8128359892302046</v>
      </c>
      <c r="J8" s="870">
        <v>19.231879436461661</v>
      </c>
      <c r="K8" s="867">
        <v>3.6356157985790771</v>
      </c>
      <c r="L8" s="870">
        <v>16.114032658144417</v>
      </c>
      <c r="M8" s="867">
        <v>4.9599883525562323</v>
      </c>
      <c r="N8" s="870">
        <v>4.4324933754250253</v>
      </c>
      <c r="O8" s="867">
        <v>2.2357879411293231</v>
      </c>
      <c r="P8" s="870">
        <v>0.90540009062998972</v>
      </c>
      <c r="Q8" s="876">
        <v>1.2236323944673777</v>
      </c>
      <c r="R8" s="879">
        <v>37.482312543950606</v>
      </c>
      <c r="S8" s="867">
        <v>6.3250059343650031</v>
      </c>
      <c r="T8" s="872">
        <v>5.3378934660550144</v>
      </c>
      <c r="U8" s="876">
        <v>2.6696269120686007</v>
      </c>
      <c r="V8" s="879">
        <v>40.683805560661085</v>
      </c>
      <c r="W8" s="867">
        <v>6.1281949566832257</v>
      </c>
      <c r="Y8" s="66"/>
      <c r="Z8" s="71"/>
      <c r="AA8" s="71"/>
      <c r="AB8" s="72"/>
    </row>
    <row r="9" spans="1:28">
      <c r="B9" s="17"/>
      <c r="C9" s="17"/>
      <c r="D9" s="17"/>
      <c r="E9" s="17"/>
      <c r="F9" s="17"/>
      <c r="G9" s="17"/>
      <c r="H9" s="17"/>
      <c r="I9" s="17"/>
      <c r="J9" s="17"/>
      <c r="K9" s="17"/>
      <c r="L9" s="17"/>
      <c r="M9" s="17"/>
      <c r="N9" s="17"/>
      <c r="O9" s="17"/>
      <c r="P9" s="17"/>
      <c r="Q9" s="17"/>
      <c r="R9" s="17"/>
      <c r="S9" s="17"/>
      <c r="T9" s="17"/>
      <c r="U9" s="17"/>
      <c r="V9" s="17"/>
      <c r="W9" s="17"/>
      <c r="Z9" s="71"/>
      <c r="AA9" s="71"/>
      <c r="AB9" s="72"/>
    </row>
  </sheetData>
  <mergeCells count="12">
    <mergeCell ref="L4:M4"/>
    <mergeCell ref="A4:A5"/>
    <mergeCell ref="D4:E4"/>
    <mergeCell ref="F4:G4"/>
    <mergeCell ref="H4:I4"/>
    <mergeCell ref="J4:K4"/>
    <mergeCell ref="B4:C4"/>
    <mergeCell ref="N4:O4"/>
    <mergeCell ref="P4:Q4"/>
    <mergeCell ref="R4:S4"/>
    <mergeCell ref="T4:U4"/>
    <mergeCell ref="V4:W4"/>
  </mergeCells>
  <hyperlinks>
    <hyperlink ref="A2" location="TOC!A1" tooltip=" " display="Back to TOC"/>
  </hyperlinks>
  <pageMargins left="0.7" right="0.7" top="0.75" bottom="0.75" header="0.3" footer="0.3"/>
  <pageSetup paperSize="9" orientation="portrait" horizontalDpi="300" verticalDpi="300" r:id="rId1"/>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8"/>
  <sheetViews>
    <sheetView workbookViewId="0">
      <selection activeCell="A2" sqref="A2"/>
    </sheetView>
  </sheetViews>
  <sheetFormatPr defaultRowHeight="15"/>
  <cols>
    <col min="1" max="1" width="11.7109375" customWidth="1"/>
    <col min="2" max="21" width="6.28515625" customWidth="1"/>
  </cols>
  <sheetData>
    <row r="1" spans="1:23">
      <c r="A1" s="3" t="s">
        <v>342</v>
      </c>
      <c r="B1" s="3" t="s">
        <v>392</v>
      </c>
    </row>
    <row r="2" spans="1:23">
      <c r="A2" s="1178" t="s">
        <v>311</v>
      </c>
    </row>
    <row r="4" spans="1:23" ht="46.5" customHeight="1">
      <c r="A4" s="1328" t="s">
        <v>75</v>
      </c>
      <c r="B4" s="1447" t="s">
        <v>296</v>
      </c>
      <c r="C4" s="1448"/>
      <c r="D4" s="1449" t="s">
        <v>116</v>
      </c>
      <c r="E4" s="1448"/>
      <c r="F4" s="1449" t="s">
        <v>117</v>
      </c>
      <c r="G4" s="1448"/>
      <c r="H4" s="1449" t="s">
        <v>65</v>
      </c>
      <c r="I4" s="1448"/>
      <c r="J4" s="1449" t="s">
        <v>66</v>
      </c>
      <c r="K4" s="1448"/>
      <c r="L4" s="1449" t="s">
        <v>67</v>
      </c>
      <c r="M4" s="1448"/>
      <c r="N4" s="1450" t="s">
        <v>68</v>
      </c>
      <c r="O4" s="1448"/>
      <c r="P4" s="1449" t="s">
        <v>69</v>
      </c>
      <c r="Q4" s="1435"/>
      <c r="R4" s="1445" t="s">
        <v>294</v>
      </c>
      <c r="S4" s="1446"/>
      <c r="T4" s="1447" t="s">
        <v>297</v>
      </c>
      <c r="U4" s="1451"/>
      <c r="V4" s="1445" t="s">
        <v>72</v>
      </c>
      <c r="W4" s="1446"/>
    </row>
    <row r="5" spans="1:23" ht="16.5" customHeight="1">
      <c r="A5" s="1328"/>
      <c r="B5" s="883" t="s">
        <v>14</v>
      </c>
      <c r="C5" s="852" t="s">
        <v>15</v>
      </c>
      <c r="D5" s="883" t="s">
        <v>14</v>
      </c>
      <c r="E5" s="852" t="s">
        <v>15</v>
      </c>
      <c r="F5" s="883" t="s">
        <v>14</v>
      </c>
      <c r="G5" s="852" t="s">
        <v>15</v>
      </c>
      <c r="H5" s="883" t="s">
        <v>14</v>
      </c>
      <c r="I5" s="852" t="s">
        <v>15</v>
      </c>
      <c r="J5" s="883" t="s">
        <v>14</v>
      </c>
      <c r="K5" s="852" t="s">
        <v>15</v>
      </c>
      <c r="L5" s="883" t="s">
        <v>14</v>
      </c>
      <c r="M5" s="852" t="s">
        <v>15</v>
      </c>
      <c r="N5" s="853" t="s">
        <v>14</v>
      </c>
      <c r="O5" s="852" t="s">
        <v>15</v>
      </c>
      <c r="P5" s="883" t="s">
        <v>14</v>
      </c>
      <c r="Q5" s="853" t="s">
        <v>15</v>
      </c>
      <c r="R5" s="884" t="s">
        <v>14</v>
      </c>
      <c r="S5" s="852" t="s">
        <v>15</v>
      </c>
      <c r="T5" s="883" t="s">
        <v>14</v>
      </c>
      <c r="U5" s="853" t="s">
        <v>15</v>
      </c>
      <c r="V5" s="885" t="s">
        <v>14</v>
      </c>
      <c r="W5" s="857" t="s">
        <v>15</v>
      </c>
    </row>
    <row r="6" spans="1:23">
      <c r="A6" s="37" t="s">
        <v>27</v>
      </c>
      <c r="B6" s="873">
        <v>0.52190924867456734</v>
      </c>
      <c r="C6" s="865">
        <v>9.9668095827468745E-2</v>
      </c>
      <c r="D6" s="868">
        <v>4.000353548484008</v>
      </c>
      <c r="E6" s="865">
        <v>0.31621055747426569</v>
      </c>
      <c r="F6" s="868">
        <v>12.941840577907772</v>
      </c>
      <c r="G6" s="865">
        <v>0.5928590639949729</v>
      </c>
      <c r="H6" s="868">
        <v>22.413624944609253</v>
      </c>
      <c r="I6" s="865">
        <v>0.69250074330555922</v>
      </c>
      <c r="J6" s="868">
        <v>27.769535829845431</v>
      </c>
      <c r="K6" s="865">
        <v>0.70929306318087282</v>
      </c>
      <c r="L6" s="868">
        <v>21.955114318326991</v>
      </c>
      <c r="M6" s="865">
        <v>0.68339500410167409</v>
      </c>
      <c r="N6" s="868">
        <v>8.5708592911459718</v>
      </c>
      <c r="O6" s="865">
        <v>0.47024289982396089</v>
      </c>
      <c r="P6" s="868">
        <v>1.8267622410059872</v>
      </c>
      <c r="Q6" s="874">
        <v>0.2969372202480135</v>
      </c>
      <c r="R6" s="877">
        <v>17.464103375066323</v>
      </c>
      <c r="S6" s="865">
        <v>0.68647820429098461</v>
      </c>
      <c r="T6" s="871">
        <v>10.397621532151941</v>
      </c>
      <c r="U6" s="874">
        <v>0.63296143091501855</v>
      </c>
      <c r="V6" s="877">
        <v>60.122271680324332</v>
      </c>
      <c r="W6" s="865">
        <v>0.87858503193205539</v>
      </c>
    </row>
    <row r="7" spans="1:23">
      <c r="A7" s="37" t="s">
        <v>28</v>
      </c>
      <c r="B7" s="863">
        <v>0.9176611103396729</v>
      </c>
      <c r="C7" s="866">
        <v>0.24981856462403226</v>
      </c>
      <c r="D7" s="869">
        <v>5.4960529804238654</v>
      </c>
      <c r="E7" s="866">
        <v>0.6180366903367942</v>
      </c>
      <c r="F7" s="869">
        <v>15.692687664082314</v>
      </c>
      <c r="G7" s="866">
        <v>0.95523800489246136</v>
      </c>
      <c r="H7" s="869">
        <v>24.646004677949541</v>
      </c>
      <c r="I7" s="866">
        <v>1.0380210361712778</v>
      </c>
      <c r="J7" s="869">
        <v>26.965664384075655</v>
      </c>
      <c r="K7" s="866">
        <v>0.95733070468273185</v>
      </c>
      <c r="L7" s="869">
        <v>19.13696991888196</v>
      </c>
      <c r="M7" s="866">
        <v>0.92227766431757818</v>
      </c>
      <c r="N7" s="869">
        <v>6.2943403175894819</v>
      </c>
      <c r="O7" s="866">
        <v>0.6322163406777459</v>
      </c>
      <c r="P7" s="869">
        <v>0.85061894665755167</v>
      </c>
      <c r="Q7" s="875">
        <v>0.24926888759349874</v>
      </c>
      <c r="R7" s="878">
        <v>22.106401754845816</v>
      </c>
      <c r="S7" s="866">
        <v>1.2217781242283696</v>
      </c>
      <c r="T7" s="869">
        <v>7.1449592642470137</v>
      </c>
      <c r="U7" s="875">
        <v>0.72171231297307958</v>
      </c>
      <c r="V7" s="878">
        <v>53.247593567204703</v>
      </c>
      <c r="W7" s="866">
        <v>1.3315697951419956</v>
      </c>
    </row>
    <row r="8" spans="1:23">
      <c r="A8" s="13" t="s">
        <v>29</v>
      </c>
      <c r="B8" s="864">
        <v>2.3731415439792505</v>
      </c>
      <c r="C8" s="867">
        <v>1.7628999200561399</v>
      </c>
      <c r="D8" s="870">
        <v>11.348459128218101</v>
      </c>
      <c r="E8" s="867">
        <v>4.1500683250988724</v>
      </c>
      <c r="F8" s="870">
        <v>20.361868783582633</v>
      </c>
      <c r="G8" s="867">
        <v>3.3621669237392111</v>
      </c>
      <c r="H8" s="870">
        <v>20.780097215322691</v>
      </c>
      <c r="I8" s="867">
        <v>4.4756918795595553</v>
      </c>
      <c r="J8" s="870">
        <v>20.916855106998817</v>
      </c>
      <c r="K8" s="867">
        <v>4.1903854356677765</v>
      </c>
      <c r="L8" s="870">
        <v>18.292146684677114</v>
      </c>
      <c r="M8" s="867">
        <v>4.8158848591543109</v>
      </c>
      <c r="N8" s="870">
        <v>4.8594336597359868</v>
      </c>
      <c r="O8" s="867">
        <v>2.462311326622781</v>
      </c>
      <c r="P8" s="870">
        <v>1.0679978774853967</v>
      </c>
      <c r="Q8" s="876">
        <v>1.3253708232144181</v>
      </c>
      <c r="R8" s="879">
        <v>34.083469455779991</v>
      </c>
      <c r="S8" s="867">
        <v>4.8797438484163385</v>
      </c>
      <c r="T8" s="872">
        <v>5.9274315372213815</v>
      </c>
      <c r="U8" s="876">
        <v>2.7605388858264375</v>
      </c>
      <c r="V8" s="879">
        <v>45.136433328897333</v>
      </c>
      <c r="W8" s="867">
        <v>4.3068489972197064</v>
      </c>
    </row>
  </sheetData>
  <mergeCells count="12">
    <mergeCell ref="V4:W4"/>
    <mergeCell ref="A4:A5"/>
    <mergeCell ref="B4:C4"/>
    <mergeCell ref="D4:E4"/>
    <mergeCell ref="F4:G4"/>
    <mergeCell ref="H4:I4"/>
    <mergeCell ref="J4:K4"/>
    <mergeCell ref="L4:M4"/>
    <mergeCell ref="N4:O4"/>
    <mergeCell ref="P4:Q4"/>
    <mergeCell ref="R4:S4"/>
    <mergeCell ref="T4:U4"/>
  </mergeCells>
  <hyperlinks>
    <hyperlink ref="A2" location="TOC!A1" tooltip=" " display="Back to TOC"/>
  </hyperlinks>
  <pageMargins left="0.7" right="0.7" top="0.75" bottom="0.75" header="0.3" footer="0.3"/>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0"/>
  <dimension ref="A1:O8"/>
  <sheetViews>
    <sheetView workbookViewId="0">
      <selection activeCell="A2" sqref="A2"/>
    </sheetView>
  </sheetViews>
  <sheetFormatPr defaultRowHeight="15"/>
  <cols>
    <col min="1" max="1" width="12.7109375" customWidth="1"/>
    <col min="2" max="11" width="7.28515625" customWidth="1"/>
    <col min="12" max="17" width="6.28515625" customWidth="1"/>
    <col min="18" max="18" width="7.28515625" customWidth="1"/>
    <col min="19" max="19" width="9.42578125" customWidth="1"/>
    <col min="20" max="20" width="8.5703125" customWidth="1"/>
    <col min="21" max="21" width="8" customWidth="1"/>
  </cols>
  <sheetData>
    <row r="1" spans="1:15">
      <c r="A1" s="3" t="s">
        <v>343</v>
      </c>
      <c r="B1" s="3" t="s">
        <v>393</v>
      </c>
    </row>
    <row r="2" spans="1:15">
      <c r="A2" s="1178" t="s">
        <v>311</v>
      </c>
      <c r="B2" s="3"/>
    </row>
    <row r="4" spans="1:15" ht="15" customHeight="1">
      <c r="A4" s="1269" t="s">
        <v>49</v>
      </c>
      <c r="B4" s="1333" t="s">
        <v>8</v>
      </c>
      <c r="C4" s="1334"/>
      <c r="D4" s="1333" t="s">
        <v>9</v>
      </c>
      <c r="E4" s="1334"/>
      <c r="F4" s="1333" t="s">
        <v>10</v>
      </c>
      <c r="G4" s="1334"/>
      <c r="H4" s="1333" t="s">
        <v>11</v>
      </c>
      <c r="I4" s="1334"/>
      <c r="J4" s="1370" t="s">
        <v>12</v>
      </c>
      <c r="K4" s="1334"/>
    </row>
    <row r="5" spans="1:15" ht="30">
      <c r="A5" s="1270"/>
      <c r="B5" s="112" t="s">
        <v>48</v>
      </c>
      <c r="C5" s="891" t="s">
        <v>15</v>
      </c>
      <c r="D5" s="112" t="s">
        <v>48</v>
      </c>
      <c r="E5" s="892" t="s">
        <v>15</v>
      </c>
      <c r="F5" s="112" t="s">
        <v>48</v>
      </c>
      <c r="G5" s="891" t="s">
        <v>15</v>
      </c>
      <c r="H5" s="112" t="s">
        <v>48</v>
      </c>
      <c r="I5" s="892" t="s">
        <v>15</v>
      </c>
      <c r="J5" s="112" t="s">
        <v>48</v>
      </c>
      <c r="K5" s="892" t="s">
        <v>15</v>
      </c>
    </row>
    <row r="6" spans="1:15">
      <c r="A6" s="181" t="s">
        <v>27</v>
      </c>
      <c r="B6" s="886">
        <v>530.73608485042132</v>
      </c>
      <c r="C6" s="887">
        <v>2.8168893508481974</v>
      </c>
      <c r="D6" s="886">
        <v>531.91892993748638</v>
      </c>
      <c r="E6" s="887">
        <v>3.1793066697091317</v>
      </c>
      <c r="F6" s="223">
        <v>526.72188987222034</v>
      </c>
      <c r="G6" s="224">
        <v>2.0500602795370102</v>
      </c>
      <c r="H6" s="886">
        <v>517.30543524911889</v>
      </c>
      <c r="I6" s="887">
        <v>1.9016397457112379</v>
      </c>
      <c r="J6" s="223">
        <v>507.50631032846303</v>
      </c>
      <c r="K6" s="122">
        <v>2.0611431381582364</v>
      </c>
      <c r="M6" s="54"/>
      <c r="O6" s="54"/>
    </row>
    <row r="7" spans="1:15">
      <c r="A7" s="181" t="s">
        <v>28</v>
      </c>
      <c r="B7" s="888">
        <v>521.00779815254805</v>
      </c>
      <c r="C7" s="889">
        <v>3.5476262165707619</v>
      </c>
      <c r="D7" s="888">
        <v>515.34591992270805</v>
      </c>
      <c r="E7" s="889">
        <v>4.0311661552608626</v>
      </c>
      <c r="F7" s="119">
        <v>508.80664632889767</v>
      </c>
      <c r="G7" s="215">
        <v>3.0515365916681976</v>
      </c>
      <c r="H7" s="888">
        <v>490.56912916308056</v>
      </c>
      <c r="I7" s="889">
        <v>2.8603609372003036</v>
      </c>
      <c r="J7" s="119">
        <v>490.70718628561116</v>
      </c>
      <c r="K7" s="216">
        <v>3.2200457258412265</v>
      </c>
      <c r="M7" s="54"/>
      <c r="O7" s="54"/>
    </row>
    <row r="8" spans="1:15">
      <c r="A8" s="182" t="s">
        <v>29</v>
      </c>
      <c r="B8" s="118">
        <v>473.86431344865275</v>
      </c>
      <c r="C8" s="890">
        <v>15.564382466014306</v>
      </c>
      <c r="D8" s="118">
        <v>479.39174508690877</v>
      </c>
      <c r="E8" s="890">
        <v>12.987133199063214</v>
      </c>
      <c r="F8" s="225">
        <v>470.54954667821602</v>
      </c>
      <c r="G8" s="217">
        <v>17.090739028976074</v>
      </c>
      <c r="H8" s="118">
        <v>473.16949627711313</v>
      </c>
      <c r="I8" s="890">
        <v>14.669319932655672</v>
      </c>
      <c r="J8" s="225">
        <v>457.23734686794415</v>
      </c>
      <c r="K8" s="218">
        <v>17.680795040218893</v>
      </c>
      <c r="M8" s="54"/>
      <c r="O8" s="54"/>
    </row>
  </sheetData>
  <mergeCells count="6">
    <mergeCell ref="J4:K4"/>
    <mergeCell ref="A4:A5"/>
    <mergeCell ref="B4:C4"/>
    <mergeCell ref="D4:E4"/>
    <mergeCell ref="F4:G4"/>
    <mergeCell ref="H4:I4"/>
  </mergeCells>
  <hyperlinks>
    <hyperlink ref="A2" location="TOC!A1" tooltip=" " display="Back to TOC"/>
  </hyperlinks>
  <pageMargins left="0.7" right="0.7" top="0.75" bottom="0.75" header="0.3" footer="0.3"/>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1"/>
  <dimension ref="A1:Z9"/>
  <sheetViews>
    <sheetView zoomScaleNormal="100" workbookViewId="0">
      <selection activeCell="A2" sqref="A2"/>
    </sheetView>
  </sheetViews>
  <sheetFormatPr defaultRowHeight="15"/>
  <cols>
    <col min="1" max="1" width="14.42578125" customWidth="1"/>
    <col min="2" max="21" width="6.7109375" customWidth="1"/>
    <col min="22" max="25" width="7.7109375" customWidth="1"/>
  </cols>
  <sheetData>
    <row r="1" spans="1:26">
      <c r="A1" s="3" t="s">
        <v>344</v>
      </c>
      <c r="B1" s="3" t="s">
        <v>298</v>
      </c>
      <c r="C1" s="4"/>
      <c r="D1" s="4"/>
      <c r="E1" s="4"/>
      <c r="F1" s="4"/>
      <c r="G1" s="4"/>
      <c r="H1" s="4"/>
      <c r="I1" s="4"/>
      <c r="J1" s="4"/>
      <c r="K1" s="4"/>
      <c r="L1" s="4"/>
      <c r="M1" s="4"/>
      <c r="N1" s="4"/>
      <c r="O1" s="4"/>
      <c r="P1" s="4"/>
      <c r="Q1" s="4"/>
      <c r="R1" s="4"/>
      <c r="S1" s="4"/>
      <c r="T1" s="4"/>
      <c r="U1" s="4"/>
    </row>
    <row r="2" spans="1:26">
      <c r="A2" s="1178" t="s">
        <v>311</v>
      </c>
      <c r="B2" s="3"/>
      <c r="C2" s="4"/>
      <c r="D2" s="4"/>
      <c r="E2" s="4"/>
      <c r="F2" s="4"/>
      <c r="G2" s="4"/>
      <c r="H2" s="4"/>
      <c r="I2" s="4"/>
      <c r="J2" s="4"/>
      <c r="K2" s="4"/>
      <c r="L2" s="4"/>
      <c r="M2" s="4"/>
      <c r="N2" s="4"/>
      <c r="O2" s="4"/>
      <c r="P2" s="4"/>
      <c r="Q2" s="4"/>
      <c r="R2" s="4"/>
      <c r="S2" s="4"/>
      <c r="T2" s="4"/>
      <c r="U2" s="4"/>
    </row>
    <row r="3" spans="1:26">
      <c r="A3" s="4"/>
      <c r="B3" s="4"/>
      <c r="C3" s="4"/>
      <c r="D3" s="4"/>
      <c r="E3" s="4"/>
      <c r="F3" s="4"/>
      <c r="G3" s="4"/>
      <c r="H3" s="4"/>
      <c r="I3" s="4"/>
      <c r="J3" s="4"/>
      <c r="K3" s="4"/>
      <c r="L3" s="4"/>
      <c r="M3" s="4"/>
      <c r="N3" s="4"/>
      <c r="O3" s="4"/>
      <c r="P3" s="4"/>
      <c r="Q3" s="4"/>
      <c r="R3" s="4"/>
      <c r="S3" s="4"/>
      <c r="T3" s="4"/>
      <c r="U3" s="4"/>
    </row>
    <row r="4" spans="1:26" s="5" customFormat="1" ht="15" customHeight="1">
      <c r="A4" s="1319" t="s">
        <v>26</v>
      </c>
      <c r="B4" s="1273" t="s">
        <v>8</v>
      </c>
      <c r="C4" s="1271"/>
      <c r="D4" s="1271"/>
      <c r="E4" s="1272"/>
      <c r="F4" s="1273" t="s">
        <v>9</v>
      </c>
      <c r="G4" s="1271"/>
      <c r="H4" s="1271"/>
      <c r="I4" s="1272"/>
      <c r="J4" s="1273" t="s">
        <v>10</v>
      </c>
      <c r="K4" s="1271"/>
      <c r="L4" s="1271"/>
      <c r="M4" s="1272"/>
      <c r="N4" s="1273" t="s">
        <v>11</v>
      </c>
      <c r="O4" s="1271"/>
      <c r="P4" s="1271"/>
      <c r="Q4" s="1272"/>
      <c r="R4" s="1273" t="s">
        <v>12</v>
      </c>
      <c r="S4" s="1271"/>
      <c r="T4" s="1271"/>
      <c r="U4" s="1272"/>
      <c r="V4"/>
      <c r="W4"/>
      <c r="X4"/>
      <c r="Y4"/>
      <c r="Z4"/>
    </row>
    <row r="5" spans="1:26" s="5" customFormat="1" ht="27.95" customHeight="1">
      <c r="A5" s="1320"/>
      <c r="B5" s="1335" t="s">
        <v>13</v>
      </c>
      <c r="C5" s="1428"/>
      <c r="D5" s="1335" t="s">
        <v>16</v>
      </c>
      <c r="E5" s="1429"/>
      <c r="F5" s="1335" t="s">
        <v>13</v>
      </c>
      <c r="G5" s="1428"/>
      <c r="H5" s="1335" t="s">
        <v>16</v>
      </c>
      <c r="I5" s="1429"/>
      <c r="J5" s="1335" t="s">
        <v>13</v>
      </c>
      <c r="K5" s="1428"/>
      <c r="L5" s="1335" t="s">
        <v>16</v>
      </c>
      <c r="M5" s="1429"/>
      <c r="N5" s="1335" t="s">
        <v>13</v>
      </c>
      <c r="O5" s="1428"/>
      <c r="P5" s="1335" t="s">
        <v>16</v>
      </c>
      <c r="Q5" s="1429"/>
      <c r="R5" s="1335" t="s">
        <v>13</v>
      </c>
      <c r="S5" s="1428"/>
      <c r="T5" s="1335" t="s">
        <v>16</v>
      </c>
      <c r="U5" s="1429"/>
      <c r="V5"/>
      <c r="W5"/>
      <c r="X5"/>
      <c r="Y5"/>
      <c r="Z5"/>
    </row>
    <row r="6" spans="1:26" s="5" customFormat="1">
      <c r="A6" s="1321"/>
      <c r="B6" s="10" t="s">
        <v>14</v>
      </c>
      <c r="C6" s="8" t="s">
        <v>15</v>
      </c>
      <c r="D6" s="10" t="s">
        <v>14</v>
      </c>
      <c r="E6" s="753" t="s">
        <v>15</v>
      </c>
      <c r="F6" s="10" t="s">
        <v>14</v>
      </c>
      <c r="G6" s="8" t="s">
        <v>15</v>
      </c>
      <c r="H6" s="10" t="s">
        <v>14</v>
      </c>
      <c r="I6" s="753" t="s">
        <v>15</v>
      </c>
      <c r="J6" s="10" t="s">
        <v>14</v>
      </c>
      <c r="K6" s="8" t="s">
        <v>15</v>
      </c>
      <c r="L6" s="10" t="s">
        <v>14</v>
      </c>
      <c r="M6" s="753" t="s">
        <v>15</v>
      </c>
      <c r="N6" s="10" t="s">
        <v>14</v>
      </c>
      <c r="O6" s="8" t="s">
        <v>15</v>
      </c>
      <c r="P6" s="10" t="s">
        <v>14</v>
      </c>
      <c r="Q6" s="753" t="s">
        <v>15</v>
      </c>
      <c r="R6" s="10" t="s">
        <v>14</v>
      </c>
      <c r="S6" s="8" t="s">
        <v>15</v>
      </c>
      <c r="T6" s="10" t="s">
        <v>14</v>
      </c>
      <c r="U6" s="753" t="s">
        <v>15</v>
      </c>
      <c r="V6"/>
      <c r="W6"/>
      <c r="X6"/>
      <c r="Y6"/>
      <c r="Z6"/>
    </row>
    <row r="7" spans="1:26">
      <c r="A7" s="181" t="s">
        <v>27</v>
      </c>
      <c r="B7" s="819">
        <v>12.092646748875463</v>
      </c>
      <c r="C7" s="170">
        <v>0.7052350672182679</v>
      </c>
      <c r="D7" s="171">
        <v>15.46436263017506</v>
      </c>
      <c r="E7" s="170">
        <v>0.84768974668983799</v>
      </c>
      <c r="F7" s="819">
        <v>11.691623211434422</v>
      </c>
      <c r="G7" s="170">
        <v>0.74958526225191502</v>
      </c>
      <c r="H7" s="171">
        <v>15.759854425727903</v>
      </c>
      <c r="I7" s="170">
        <v>1.0173972906185178</v>
      </c>
      <c r="J7" s="819">
        <v>12.817430042542068</v>
      </c>
      <c r="K7" s="170">
        <v>0.52247506283781453</v>
      </c>
      <c r="L7" s="171">
        <v>15.001574081868871</v>
      </c>
      <c r="M7" s="170">
        <v>0.72406860046775756</v>
      </c>
      <c r="N7" s="819">
        <v>15.709103180830919</v>
      </c>
      <c r="O7" s="170">
        <v>0.65570618194197305</v>
      </c>
      <c r="P7" s="171">
        <v>12.539657771319048</v>
      </c>
      <c r="Q7" s="170">
        <v>0.55079974159802714</v>
      </c>
      <c r="R7" s="819">
        <v>17.593219891469605</v>
      </c>
      <c r="S7" s="170">
        <v>0.67868724560007987</v>
      </c>
      <c r="T7" s="171">
        <v>10.219733208194251</v>
      </c>
      <c r="U7" s="170">
        <v>0.62901152417716222</v>
      </c>
    </row>
    <row r="8" spans="1:26">
      <c r="A8" s="181" t="s">
        <v>28</v>
      </c>
      <c r="B8" s="820">
        <v>13.679462632857831</v>
      </c>
      <c r="C8" s="170">
        <v>1.0616761324627602</v>
      </c>
      <c r="D8" s="171">
        <v>12.966217616029823</v>
      </c>
      <c r="E8" s="170">
        <v>0.97507034556807726</v>
      </c>
      <c r="F8" s="820">
        <v>14.608287257194792</v>
      </c>
      <c r="G8" s="170">
        <v>1.1316058489830993</v>
      </c>
      <c r="H8" s="171">
        <v>11.160023068806927</v>
      </c>
      <c r="I8" s="170">
        <v>1.0930777354147696</v>
      </c>
      <c r="J8" s="820">
        <v>15.39561115669982</v>
      </c>
      <c r="K8" s="170">
        <v>1.0488755594727572</v>
      </c>
      <c r="L8" s="171">
        <v>9.7652257073503943</v>
      </c>
      <c r="M8" s="170">
        <v>0.74736896934163355</v>
      </c>
      <c r="N8" s="820">
        <v>22.739139973603727</v>
      </c>
      <c r="O8" s="170">
        <v>1.0722293906763609</v>
      </c>
      <c r="P8" s="171">
        <v>7.4729608077589855</v>
      </c>
      <c r="Q8" s="170">
        <v>0.78267369124416342</v>
      </c>
      <c r="R8" s="820">
        <v>22.031128009228453</v>
      </c>
      <c r="S8" s="170">
        <v>1.2496760093728518</v>
      </c>
      <c r="T8" s="171">
        <v>7.3490213570462739</v>
      </c>
      <c r="U8" s="170">
        <v>0.73313832599067708</v>
      </c>
    </row>
    <row r="9" spans="1:26">
      <c r="A9" s="182" t="s">
        <v>29</v>
      </c>
      <c r="B9" s="821">
        <v>27.748626399535986</v>
      </c>
      <c r="C9" s="173">
        <v>6.746257434981187</v>
      </c>
      <c r="D9" s="822">
        <v>7.750755685445216</v>
      </c>
      <c r="E9" s="173">
        <v>2.0156983393018608</v>
      </c>
      <c r="F9" s="821">
        <v>24.156294830787395</v>
      </c>
      <c r="G9" s="173">
        <v>3.5035029958127923</v>
      </c>
      <c r="H9" s="822">
        <v>6.3730490743994492</v>
      </c>
      <c r="I9" s="173">
        <v>2.1550507784403123</v>
      </c>
      <c r="J9" s="821">
        <v>27.599362218656957</v>
      </c>
      <c r="K9" s="173">
        <v>5.6327944851000797</v>
      </c>
      <c r="L9" s="822">
        <v>5.8715885271514221</v>
      </c>
      <c r="M9" s="173">
        <v>2.7798058776167012</v>
      </c>
      <c r="N9" s="821">
        <v>28.311891103259939</v>
      </c>
      <c r="O9" s="173">
        <v>5.1703687921252808</v>
      </c>
      <c r="P9" s="822">
        <v>6.5072997845792102</v>
      </c>
      <c r="Q9" s="173">
        <v>3.1708156282535507</v>
      </c>
      <c r="R9" s="821">
        <v>37.482312543950606</v>
      </c>
      <c r="S9" s="173">
        <v>6.3250059343650031</v>
      </c>
      <c r="T9" s="822">
        <v>5.3378934660550144</v>
      </c>
      <c r="U9" s="173">
        <v>2.6696269120686007</v>
      </c>
    </row>
  </sheetData>
  <sortState ref="C74:I82">
    <sortCondition ref="D74:D82"/>
  </sortState>
  <mergeCells count="16">
    <mergeCell ref="R4:U4"/>
    <mergeCell ref="T5:U5"/>
    <mergeCell ref="A4:A6"/>
    <mergeCell ref="B4:E4"/>
    <mergeCell ref="F4:I4"/>
    <mergeCell ref="J4:M4"/>
    <mergeCell ref="N4:Q4"/>
    <mergeCell ref="J5:K5"/>
    <mergeCell ref="L5:M5"/>
    <mergeCell ref="N5:O5"/>
    <mergeCell ref="P5:Q5"/>
    <mergeCell ref="R5:S5"/>
    <mergeCell ref="B5:C5"/>
    <mergeCell ref="D5:E5"/>
    <mergeCell ref="F5:G5"/>
    <mergeCell ref="H5:I5"/>
  </mergeCells>
  <hyperlinks>
    <hyperlink ref="A2" location="TOC!A1" tooltip=" " display="Back to TOC"/>
  </hyperlinks>
  <pageMargins left="0.7" right="0.7" top="0.75" bottom="0.75" header="0.3" footer="0.3"/>
  <pageSetup paperSize="9" orientation="portrait" r:id="rId1"/>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2"/>
  <dimension ref="A1:L9"/>
  <sheetViews>
    <sheetView workbookViewId="0">
      <selection activeCell="A2" sqref="A2"/>
    </sheetView>
  </sheetViews>
  <sheetFormatPr defaultRowHeight="15"/>
  <cols>
    <col min="1" max="1" width="14.7109375" customWidth="1"/>
    <col min="2" max="11" width="7.42578125" customWidth="1"/>
    <col min="16" max="17" width="9.28515625" bestFit="1" customWidth="1"/>
    <col min="18" max="18" width="9.42578125" bestFit="1" customWidth="1"/>
    <col min="19" max="20" width="9.28515625" bestFit="1" customWidth="1"/>
    <col min="21" max="21" width="10.140625" customWidth="1"/>
    <col min="22" max="22" width="10" customWidth="1"/>
  </cols>
  <sheetData>
    <row r="1" spans="1:12">
      <c r="A1" s="3" t="s">
        <v>345</v>
      </c>
      <c r="B1" s="3" t="s">
        <v>410</v>
      </c>
    </row>
    <row r="2" spans="1:12">
      <c r="A2" s="1178" t="s">
        <v>311</v>
      </c>
    </row>
    <row r="3" spans="1:12">
      <c r="A3" s="7"/>
      <c r="B3" s="7"/>
      <c r="C3" s="7"/>
      <c r="D3" s="7"/>
      <c r="E3" s="7"/>
      <c r="F3" s="7"/>
      <c r="G3" s="7"/>
      <c r="H3" s="7"/>
      <c r="I3" s="7"/>
      <c r="J3" s="7"/>
      <c r="K3" s="7"/>
      <c r="L3" s="7"/>
    </row>
    <row r="4" spans="1:12">
      <c r="A4" s="1452" t="s">
        <v>26</v>
      </c>
      <c r="B4" s="1333" t="s">
        <v>8</v>
      </c>
      <c r="C4" s="1334"/>
      <c r="D4" s="1370" t="s">
        <v>9</v>
      </c>
      <c r="E4" s="1370"/>
      <c r="F4" s="1333" t="s">
        <v>10</v>
      </c>
      <c r="G4" s="1334"/>
      <c r="H4" s="1370" t="s">
        <v>11</v>
      </c>
      <c r="I4" s="1370"/>
      <c r="J4" s="1333" t="s">
        <v>12</v>
      </c>
      <c r="K4" s="1334"/>
      <c r="L4" s="7"/>
    </row>
    <row r="5" spans="1:12">
      <c r="A5" s="1453"/>
      <c r="B5" s="10" t="s">
        <v>14</v>
      </c>
      <c r="C5" s="753" t="s">
        <v>15</v>
      </c>
      <c r="D5" s="818" t="s">
        <v>14</v>
      </c>
      <c r="E5" s="818" t="s">
        <v>15</v>
      </c>
      <c r="F5" s="10" t="s">
        <v>14</v>
      </c>
      <c r="G5" s="753" t="s">
        <v>15</v>
      </c>
      <c r="H5" s="818" t="s">
        <v>14</v>
      </c>
      <c r="I5" s="818" t="s">
        <v>15</v>
      </c>
      <c r="J5" s="10" t="s">
        <v>14</v>
      </c>
      <c r="K5" s="753" t="s">
        <v>15</v>
      </c>
      <c r="L5" s="7"/>
    </row>
    <row r="6" spans="1:12">
      <c r="A6" s="32" t="s">
        <v>27</v>
      </c>
      <c r="B6" s="895">
        <v>68.245983223037541</v>
      </c>
      <c r="C6" s="896">
        <v>1.1079780468818099</v>
      </c>
      <c r="D6" s="897">
        <v>68.958874059505774</v>
      </c>
      <c r="E6" s="898">
        <v>1.0545826076955422</v>
      </c>
      <c r="F6" s="899">
        <v>66.618594660289162</v>
      </c>
      <c r="G6" s="898">
        <v>0.77739548192054708</v>
      </c>
      <c r="H6" s="616">
        <v>63.719281180672681</v>
      </c>
      <c r="I6" s="900">
        <v>0.78852098956108518</v>
      </c>
      <c r="J6" s="616">
        <v>59.860410058201545</v>
      </c>
      <c r="K6" s="900">
        <v>0.85514038817698046</v>
      </c>
      <c r="L6" s="7"/>
    </row>
    <row r="7" spans="1:12">
      <c r="A7" s="32" t="s">
        <v>28</v>
      </c>
      <c r="B7" s="901">
        <v>64.983773799304316</v>
      </c>
      <c r="C7" s="902">
        <v>1.3780513505115903</v>
      </c>
      <c r="D7" s="903">
        <v>63.844114061221127</v>
      </c>
      <c r="E7" s="904">
        <v>1.6923906114751273</v>
      </c>
      <c r="F7" s="905">
        <v>60.580005931344019</v>
      </c>
      <c r="G7" s="904">
        <v>1.4375612140165535</v>
      </c>
      <c r="H7" s="620">
        <v>52.952634804194716</v>
      </c>
      <c r="I7" s="900">
        <v>1.2083244260219264</v>
      </c>
      <c r="J7" s="620">
        <v>53.493396304734702</v>
      </c>
      <c r="K7" s="900">
        <v>1.3554439394226887</v>
      </c>
      <c r="L7" s="7"/>
    </row>
    <row r="8" spans="1:12">
      <c r="A8" s="775" t="s">
        <v>29</v>
      </c>
      <c r="B8" s="906">
        <v>47.760513451134649</v>
      </c>
      <c r="C8" s="907">
        <v>6.5910147074777266</v>
      </c>
      <c r="D8" s="908">
        <v>48.606370191590308</v>
      </c>
      <c r="E8" s="909">
        <v>5.4825341472683622</v>
      </c>
      <c r="F8" s="910">
        <v>48.099392084826391</v>
      </c>
      <c r="G8" s="911">
        <v>7.8608746726232708</v>
      </c>
      <c r="H8" s="912">
        <v>46.78795134628831</v>
      </c>
      <c r="I8" s="913">
        <v>5.6920089396911608</v>
      </c>
      <c r="J8" s="912">
        <v>40.683805560661085</v>
      </c>
      <c r="K8" s="913">
        <v>6.1281949566832257</v>
      </c>
      <c r="L8" s="7"/>
    </row>
    <row r="9" spans="1:12">
      <c r="A9" s="7"/>
      <c r="B9" s="7"/>
      <c r="C9" s="7"/>
      <c r="D9" s="7"/>
      <c r="E9" s="7"/>
      <c r="F9" s="7"/>
      <c r="G9" s="7"/>
      <c r="H9" s="7"/>
      <c r="I9" s="7"/>
      <c r="J9" s="7"/>
      <c r="K9" s="7"/>
      <c r="L9" s="7"/>
    </row>
  </sheetData>
  <mergeCells count="6">
    <mergeCell ref="J4:K4"/>
    <mergeCell ref="A4:A5"/>
    <mergeCell ref="B4:C4"/>
    <mergeCell ref="D4:E4"/>
    <mergeCell ref="F4:G4"/>
    <mergeCell ref="H4:I4"/>
  </mergeCells>
  <hyperlinks>
    <hyperlink ref="A2" location="TOC!A1" tooltip=" " display="Back to TOC"/>
  </hyperlinks>
  <pageMargins left="0.7" right="0.7" top="0.75" bottom="0.75" header="0.3" footer="0.3"/>
  <pageSetup paperSize="9" orientation="portrait" r:id="rId1"/>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3"/>
  <dimension ref="A1:T10"/>
  <sheetViews>
    <sheetView workbookViewId="0">
      <selection activeCell="M32" sqref="M32"/>
    </sheetView>
  </sheetViews>
  <sheetFormatPr defaultRowHeight="15"/>
  <cols>
    <col min="1" max="1" width="16.5703125" customWidth="1"/>
    <col min="2" max="2" width="9.42578125" customWidth="1"/>
    <col min="3" max="3" width="8.42578125" customWidth="1"/>
    <col min="4" max="4" width="10.42578125" customWidth="1"/>
    <col min="5" max="5" width="15.5703125" customWidth="1"/>
    <col min="6" max="17" width="7.42578125" customWidth="1"/>
  </cols>
  <sheetData>
    <row r="1" spans="1:20">
      <c r="A1" s="3" t="s">
        <v>346</v>
      </c>
      <c r="B1" s="3" t="s">
        <v>394</v>
      </c>
    </row>
    <row r="2" spans="1:20">
      <c r="A2" s="1178" t="s">
        <v>311</v>
      </c>
      <c r="B2" s="3"/>
    </row>
    <row r="4" spans="1:20" s="34" customFormat="1" ht="20.100000000000001" customHeight="1">
      <c r="A4" s="1454" t="s">
        <v>77</v>
      </c>
      <c r="B4" s="1455" t="s">
        <v>300</v>
      </c>
      <c r="C4" s="1328" t="s">
        <v>15</v>
      </c>
      <c r="D4" s="1328" t="s">
        <v>55</v>
      </c>
      <c r="E4" s="1434" t="s">
        <v>64</v>
      </c>
      <c r="F4" s="1327" t="s">
        <v>56</v>
      </c>
      <c r="G4" s="1327"/>
      <c r="H4" s="1327" t="s">
        <v>57</v>
      </c>
      <c r="I4" s="1327"/>
      <c r="J4" s="1327" t="s">
        <v>58</v>
      </c>
      <c r="K4" s="1327"/>
      <c r="L4" s="1327" t="s">
        <v>59</v>
      </c>
      <c r="M4" s="1327"/>
      <c r="N4" s="1327" t="s">
        <v>60</v>
      </c>
      <c r="O4" s="1327"/>
      <c r="P4" s="1327" t="s">
        <v>61</v>
      </c>
      <c r="Q4" s="1327"/>
    </row>
    <row r="5" spans="1:20" s="34" customFormat="1" ht="32.1" customHeight="1">
      <c r="A5" s="1454"/>
      <c r="B5" s="1455"/>
      <c r="C5" s="1328"/>
      <c r="D5" s="1328"/>
      <c r="E5" s="1330"/>
      <c r="F5" s="836" t="s">
        <v>48</v>
      </c>
      <c r="G5" s="837" t="s">
        <v>15</v>
      </c>
      <c r="H5" s="836" t="s">
        <v>48</v>
      </c>
      <c r="I5" s="837" t="s">
        <v>15</v>
      </c>
      <c r="J5" s="836" t="s">
        <v>48</v>
      </c>
      <c r="K5" s="837" t="s">
        <v>15</v>
      </c>
      <c r="L5" s="836" t="s">
        <v>48</v>
      </c>
      <c r="M5" s="837" t="s">
        <v>15</v>
      </c>
      <c r="N5" s="836" t="s">
        <v>48</v>
      </c>
      <c r="O5" s="837" t="s">
        <v>15</v>
      </c>
      <c r="P5" s="836" t="s">
        <v>48</v>
      </c>
      <c r="Q5" s="837" t="s">
        <v>15</v>
      </c>
      <c r="S5" s="51"/>
      <c r="T5" s="51"/>
    </row>
    <row r="6" spans="1:20">
      <c r="A6" t="s">
        <v>34</v>
      </c>
      <c r="B6" s="923">
        <v>462.47719443482964</v>
      </c>
      <c r="C6" s="933">
        <v>2.2028451291896922</v>
      </c>
      <c r="D6" s="924" t="s">
        <v>104</v>
      </c>
      <c r="E6" s="38">
        <f>P6-F6</f>
        <v>315.62719319560057</v>
      </c>
      <c r="F6" s="927">
        <v>307.69540000000001</v>
      </c>
      <c r="G6" s="928">
        <v>4.2720912839062617</v>
      </c>
      <c r="H6" s="914">
        <v>337.58360000000005</v>
      </c>
      <c r="I6" s="915">
        <v>3.7914944538362021</v>
      </c>
      <c r="J6" s="927">
        <v>392.19153048800098</v>
      </c>
      <c r="K6" s="928">
        <v>3.5580657689507049</v>
      </c>
      <c r="L6" s="914">
        <v>531.34359316500138</v>
      </c>
      <c r="M6" s="915">
        <v>2.8977177445818949</v>
      </c>
      <c r="N6" s="927">
        <v>590.96620000000007</v>
      </c>
      <c r="O6" s="928">
        <v>3.4850972369150712</v>
      </c>
      <c r="P6" s="914">
        <v>623.32259319560058</v>
      </c>
      <c r="Q6" s="916">
        <v>5.4489239228328072</v>
      </c>
      <c r="S6" s="52"/>
      <c r="T6" s="52"/>
    </row>
    <row r="7" spans="1:20">
      <c r="A7" t="s">
        <v>35</v>
      </c>
      <c r="B7" s="202">
        <v>491.38243734842933</v>
      </c>
      <c r="C7" s="934">
        <v>2.4344420675125829</v>
      </c>
      <c r="D7" s="925" t="s">
        <v>105</v>
      </c>
      <c r="E7" s="180">
        <f t="shared" ref="E7:E8" si="0">P7-F7</f>
        <v>314.63876750309697</v>
      </c>
      <c r="F7" s="929">
        <v>334.05273249690327</v>
      </c>
      <c r="G7" s="930">
        <v>6.1546880119797498</v>
      </c>
      <c r="H7" s="917">
        <v>366.59335140280547</v>
      </c>
      <c r="I7" s="918">
        <v>4.131360363275526</v>
      </c>
      <c r="J7" s="929">
        <v>424.7501000000002</v>
      </c>
      <c r="K7" s="930">
        <v>3.576381042541779</v>
      </c>
      <c r="L7" s="917">
        <v>557.97040982800104</v>
      </c>
      <c r="M7" s="918">
        <v>3.1686810849153426</v>
      </c>
      <c r="N7" s="929">
        <v>614.68201109919971</v>
      </c>
      <c r="O7" s="930">
        <v>3.9336698626931481</v>
      </c>
      <c r="P7" s="917">
        <v>648.69150000000025</v>
      </c>
      <c r="Q7" s="919">
        <v>5.6790468924013942</v>
      </c>
      <c r="S7" s="52"/>
      <c r="T7" s="52"/>
    </row>
    <row r="8" spans="1:20">
      <c r="A8" t="s">
        <v>36</v>
      </c>
      <c r="B8" s="202">
        <v>518.56161256669134</v>
      </c>
      <c r="C8" s="934">
        <v>3.014803916989266</v>
      </c>
      <c r="D8" s="925" t="s">
        <v>299</v>
      </c>
      <c r="E8" s="180">
        <f t="shared" si="0"/>
        <v>318.90600170419481</v>
      </c>
      <c r="F8" s="929">
        <v>352.46519829580546</v>
      </c>
      <c r="G8" s="930">
        <v>6.0369683517076895</v>
      </c>
      <c r="H8" s="917">
        <v>387.54454468400735</v>
      </c>
      <c r="I8" s="918">
        <v>4.8565149058816042</v>
      </c>
      <c r="J8" s="929">
        <v>452.8861</v>
      </c>
      <c r="K8" s="930">
        <v>4.1027007930272115</v>
      </c>
      <c r="L8" s="917">
        <v>587.02283978200012</v>
      </c>
      <c r="M8" s="918">
        <v>3.784347385272393</v>
      </c>
      <c r="N8" s="929">
        <v>639.72390000000053</v>
      </c>
      <c r="O8" s="930">
        <v>4.5436372038599631</v>
      </c>
      <c r="P8" s="917">
        <v>671.37120000000027</v>
      </c>
      <c r="Q8" s="919">
        <v>5.2653567673693216</v>
      </c>
      <c r="S8" s="52"/>
      <c r="T8" s="52"/>
    </row>
    <row r="9" spans="1:20">
      <c r="A9" s="204" t="s">
        <v>37</v>
      </c>
      <c r="B9" s="203">
        <v>544.65263616450306</v>
      </c>
      <c r="C9" s="935">
        <v>2.5877748098362292</v>
      </c>
      <c r="D9" s="926" t="s">
        <v>106</v>
      </c>
      <c r="E9" s="176">
        <f t="shared" ref="E9" si="1">P9-F9</f>
        <v>326.15480000000014</v>
      </c>
      <c r="F9" s="931">
        <v>368.34980000000007</v>
      </c>
      <c r="G9" s="932">
        <v>5.8660457266511505</v>
      </c>
      <c r="H9" s="920">
        <v>410.82350000000014</v>
      </c>
      <c r="I9" s="921">
        <v>5.2204618269682594</v>
      </c>
      <c r="J9" s="931">
        <v>484.38270000000023</v>
      </c>
      <c r="K9" s="932">
        <v>3.6651712421484395</v>
      </c>
      <c r="L9" s="920">
        <v>611.73140000000001</v>
      </c>
      <c r="M9" s="921">
        <v>3.4775688158403315</v>
      </c>
      <c r="N9" s="931">
        <v>664.29779999999971</v>
      </c>
      <c r="O9" s="932">
        <v>4.5693387454279311</v>
      </c>
      <c r="P9" s="920">
        <v>694.50460000000021</v>
      </c>
      <c r="Q9" s="922">
        <v>5.4404443113943728</v>
      </c>
      <c r="S9" s="52"/>
      <c r="T9" s="52"/>
    </row>
    <row r="10" spans="1:20">
      <c r="A10" s="7"/>
      <c r="B10" s="200"/>
      <c r="C10" s="201"/>
      <c r="D10" s="179"/>
      <c r="E10" s="180"/>
      <c r="S10" s="52"/>
      <c r="T10" s="52"/>
    </row>
  </sheetData>
  <mergeCells count="11">
    <mergeCell ref="A4:A5"/>
    <mergeCell ref="B4:B5"/>
    <mergeCell ref="C4:C5"/>
    <mergeCell ref="D4:D5"/>
    <mergeCell ref="E4:E5"/>
    <mergeCell ref="J4:K4"/>
    <mergeCell ref="L4:M4"/>
    <mergeCell ref="N4:O4"/>
    <mergeCell ref="P4:Q4"/>
    <mergeCell ref="F4:G4"/>
    <mergeCell ref="H4:I4"/>
  </mergeCells>
  <hyperlinks>
    <hyperlink ref="A2" location="TOC!A1" tooltip=" " display="Back to TOC"/>
  </hyperlinks>
  <pageMargins left="0.7" right="0.7" top="0.75" bottom="0.75" header="0.3" footer="0.3"/>
  <pageSetup paperSize="9" orientation="portrait" horizontalDpi="300" verticalDpi="300" r:id="rId1"/>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4"/>
  <dimension ref="A1:AB9"/>
  <sheetViews>
    <sheetView workbookViewId="0">
      <selection activeCell="R32" sqref="R32"/>
    </sheetView>
  </sheetViews>
  <sheetFormatPr defaultRowHeight="15"/>
  <cols>
    <col min="1" max="1" width="16" customWidth="1"/>
    <col min="2" max="21" width="6.28515625" customWidth="1"/>
    <col min="22" max="23" width="9.42578125" customWidth="1"/>
    <col min="25" max="28" width="8.140625" customWidth="1"/>
  </cols>
  <sheetData>
    <row r="1" spans="1:28">
      <c r="A1" s="3" t="s">
        <v>347</v>
      </c>
      <c r="B1" s="3" t="s">
        <v>395</v>
      </c>
      <c r="C1" s="2"/>
    </row>
    <row r="2" spans="1:28">
      <c r="A2" s="1178" t="s">
        <v>311</v>
      </c>
      <c r="B2" s="3"/>
      <c r="C2" s="2"/>
    </row>
    <row r="4" spans="1:28" ht="42.75" customHeight="1">
      <c r="A4" s="1328" t="s">
        <v>77</v>
      </c>
      <c r="B4" s="1297" t="s">
        <v>301</v>
      </c>
      <c r="C4" s="1293"/>
      <c r="D4" s="1294" t="s">
        <v>116</v>
      </c>
      <c r="E4" s="1293"/>
      <c r="F4" s="1294" t="s">
        <v>117</v>
      </c>
      <c r="G4" s="1293"/>
      <c r="H4" s="1294" t="s">
        <v>65</v>
      </c>
      <c r="I4" s="1293"/>
      <c r="J4" s="1294" t="s">
        <v>66</v>
      </c>
      <c r="K4" s="1293"/>
      <c r="L4" s="1294" t="s">
        <v>67</v>
      </c>
      <c r="M4" s="1293"/>
      <c r="N4" s="1292" t="s">
        <v>68</v>
      </c>
      <c r="O4" s="1293"/>
      <c r="P4" s="1294" t="s">
        <v>69</v>
      </c>
      <c r="Q4" s="1427"/>
      <c r="R4" s="1313" t="s">
        <v>13</v>
      </c>
      <c r="S4" s="1444"/>
      <c r="T4" s="1297" t="s">
        <v>16</v>
      </c>
      <c r="U4" s="1423"/>
      <c r="V4" s="1313" t="s">
        <v>72</v>
      </c>
      <c r="W4" s="1444"/>
      <c r="Y4" s="65"/>
    </row>
    <row r="5" spans="1:28" ht="15" customHeight="1">
      <c r="A5" s="1328"/>
      <c r="B5" s="850" t="s">
        <v>14</v>
      </c>
      <c r="C5" s="851" t="s">
        <v>15</v>
      </c>
      <c r="D5" s="850" t="s">
        <v>14</v>
      </c>
      <c r="E5" s="851" t="s">
        <v>15</v>
      </c>
      <c r="F5" s="850" t="s">
        <v>14</v>
      </c>
      <c r="G5" s="851" t="s">
        <v>15</v>
      </c>
      <c r="H5" s="850" t="s">
        <v>14</v>
      </c>
      <c r="I5" s="851" t="s">
        <v>15</v>
      </c>
      <c r="J5" s="850" t="s">
        <v>14</v>
      </c>
      <c r="K5" s="851" t="s">
        <v>15</v>
      </c>
      <c r="L5" s="850" t="s">
        <v>14</v>
      </c>
      <c r="M5" s="851" t="s">
        <v>15</v>
      </c>
      <c r="N5" s="955" t="s">
        <v>14</v>
      </c>
      <c r="O5" s="851" t="s">
        <v>15</v>
      </c>
      <c r="P5" s="850" t="s">
        <v>14</v>
      </c>
      <c r="Q5" s="955" t="s">
        <v>15</v>
      </c>
      <c r="R5" s="585" t="s">
        <v>14</v>
      </c>
      <c r="S5" s="851" t="s">
        <v>15</v>
      </c>
      <c r="T5" s="850" t="s">
        <v>14</v>
      </c>
      <c r="U5" s="955" t="s">
        <v>15</v>
      </c>
      <c r="V5" s="585" t="s">
        <v>14</v>
      </c>
      <c r="W5" s="851" t="s">
        <v>15</v>
      </c>
      <c r="Y5" s="67"/>
      <c r="Z5" s="67"/>
      <c r="AA5" s="67"/>
      <c r="AB5" s="67"/>
    </row>
    <row r="6" spans="1:28">
      <c r="A6" s="4" t="s">
        <v>34</v>
      </c>
      <c r="B6" s="960">
        <v>1.2611577188991219</v>
      </c>
      <c r="C6" s="951">
        <v>0.2687448816326386</v>
      </c>
      <c r="D6" s="960">
        <v>8.1455576554021896</v>
      </c>
      <c r="E6" s="961">
        <v>0.78510607621817097</v>
      </c>
      <c r="F6" s="960">
        <v>21.476684448366221</v>
      </c>
      <c r="G6" s="961">
        <v>1.1608280177094206</v>
      </c>
      <c r="H6" s="960">
        <v>27.89210516854676</v>
      </c>
      <c r="I6" s="961">
        <v>1.2393107157583398</v>
      </c>
      <c r="J6" s="960">
        <v>23.925493727771219</v>
      </c>
      <c r="K6" s="961">
        <v>1.2379469182696252</v>
      </c>
      <c r="L6" s="960">
        <v>13.409864579998402</v>
      </c>
      <c r="M6" s="961">
        <v>0.77579680335787249</v>
      </c>
      <c r="N6" s="960">
        <v>3.4937296573876786</v>
      </c>
      <c r="O6" s="961">
        <v>0.46784071647790149</v>
      </c>
      <c r="P6" s="960">
        <v>0.3954070436284145</v>
      </c>
      <c r="Q6" s="957">
        <v>0.17389673501773559</v>
      </c>
      <c r="R6" s="942">
        <v>30.883399822667553</v>
      </c>
      <c r="S6" s="943">
        <v>1.2087542776883631</v>
      </c>
      <c r="T6" s="936">
        <v>3.8891367010161004</v>
      </c>
      <c r="U6" s="949">
        <v>0.50551017801759346</v>
      </c>
      <c r="V6" s="942">
        <v>41.224495008785695</v>
      </c>
      <c r="W6" s="951">
        <v>1.1532189206004273</v>
      </c>
      <c r="Y6" s="66"/>
      <c r="Z6" s="71"/>
      <c r="AA6" s="71"/>
      <c r="AB6" s="72"/>
    </row>
    <row r="7" spans="1:28">
      <c r="A7" s="4" t="s">
        <v>35</v>
      </c>
      <c r="B7" s="937">
        <v>0.62712374882447453</v>
      </c>
      <c r="C7" s="952">
        <v>0.20819577880466517</v>
      </c>
      <c r="D7" s="937">
        <v>4.5783953280366898</v>
      </c>
      <c r="E7" s="962">
        <v>0.67414074298960758</v>
      </c>
      <c r="F7" s="937">
        <v>15.197867596258831</v>
      </c>
      <c r="G7" s="962">
        <v>1.2480667132912264</v>
      </c>
      <c r="H7" s="937">
        <v>26.318233843778906</v>
      </c>
      <c r="I7" s="962">
        <v>1.4256399441779775</v>
      </c>
      <c r="J7" s="937">
        <v>28.568811434282161</v>
      </c>
      <c r="K7" s="962">
        <v>1.08523954333407</v>
      </c>
      <c r="L7" s="937">
        <v>17.834619667554421</v>
      </c>
      <c r="M7" s="962">
        <v>0.98842838496605945</v>
      </c>
      <c r="N7" s="937">
        <v>5.9111731834924717</v>
      </c>
      <c r="O7" s="962">
        <v>0.66249382061598983</v>
      </c>
      <c r="P7" s="937">
        <v>0.9637751977720862</v>
      </c>
      <c r="Q7" s="958">
        <v>0.27573261829059498</v>
      </c>
      <c r="R7" s="944">
        <v>20.403386673119947</v>
      </c>
      <c r="S7" s="945">
        <v>1.0705902044354703</v>
      </c>
      <c r="T7" s="169">
        <v>6.874948381264538</v>
      </c>
      <c r="U7" s="22">
        <v>0.74215945749304801</v>
      </c>
      <c r="V7" s="944">
        <v>53.278379483101105</v>
      </c>
      <c r="W7" s="952">
        <v>1.4068183663012297</v>
      </c>
      <c r="Y7" s="66"/>
      <c r="Z7" s="71"/>
      <c r="AA7" s="71"/>
      <c r="AB7" s="72"/>
    </row>
    <row r="8" spans="1:28">
      <c r="A8" s="4" t="s">
        <v>36</v>
      </c>
      <c r="B8" s="937">
        <v>0.29931068375632802</v>
      </c>
      <c r="C8" s="952">
        <v>0.14184060338545845</v>
      </c>
      <c r="D8" s="937">
        <v>2.9993490491991932</v>
      </c>
      <c r="E8" s="962">
        <v>0.40387097092581248</v>
      </c>
      <c r="F8" s="937">
        <v>10.917285229557772</v>
      </c>
      <c r="G8" s="962">
        <v>0.71947989829290382</v>
      </c>
      <c r="H8" s="937">
        <v>20.97841924444263</v>
      </c>
      <c r="I8" s="962">
        <v>1.0565401756949213</v>
      </c>
      <c r="J8" s="937">
        <v>29.137939476216168</v>
      </c>
      <c r="K8" s="962">
        <v>1.4042669890219681</v>
      </c>
      <c r="L8" s="937">
        <v>24.328222617910377</v>
      </c>
      <c r="M8" s="962">
        <v>1.1259696548080462</v>
      </c>
      <c r="N8" s="937">
        <v>9.5046655180658757</v>
      </c>
      <c r="O8" s="962">
        <v>0.88273605325844517</v>
      </c>
      <c r="P8" s="937">
        <v>1.8348081808516423</v>
      </c>
      <c r="Q8" s="958">
        <v>0.33906902857115256</v>
      </c>
      <c r="R8" s="946">
        <v>14.215944962513282</v>
      </c>
      <c r="S8" s="945">
        <v>0.85342691534762449</v>
      </c>
      <c r="T8" s="169">
        <v>11.339473698917512</v>
      </c>
      <c r="U8" s="22">
        <v>0.98597170477340601</v>
      </c>
      <c r="V8" s="944">
        <v>64.805635793044146</v>
      </c>
      <c r="W8" s="952">
        <v>1.2785669074849921</v>
      </c>
      <c r="Y8" s="66"/>
      <c r="Z8" s="71"/>
      <c r="AA8" s="71"/>
      <c r="AB8" s="72"/>
    </row>
    <row r="9" spans="1:28">
      <c r="A9" s="199" t="s">
        <v>37</v>
      </c>
      <c r="B9" s="956">
        <v>0.45692491837380211</v>
      </c>
      <c r="C9" s="954">
        <v>0.16897942955517503</v>
      </c>
      <c r="D9" s="956">
        <v>2.1620368887801922</v>
      </c>
      <c r="E9" s="963">
        <v>0.40418597309469806</v>
      </c>
      <c r="F9" s="956">
        <v>7.1434572092635422</v>
      </c>
      <c r="G9" s="963">
        <v>0.69979886553183013</v>
      </c>
      <c r="H9" s="956">
        <v>15.181023808058422</v>
      </c>
      <c r="I9" s="963">
        <v>0.8552056088104657</v>
      </c>
      <c r="J9" s="956">
        <v>27.500102772796623</v>
      </c>
      <c r="K9" s="963">
        <v>0.99267396269973229</v>
      </c>
      <c r="L9" s="956">
        <v>29.853126675833106</v>
      </c>
      <c r="M9" s="963">
        <v>1.1071044374846586</v>
      </c>
      <c r="N9" s="956">
        <v>14.153276025690435</v>
      </c>
      <c r="O9" s="963">
        <v>0.82384156010525211</v>
      </c>
      <c r="P9" s="956">
        <v>3.5500517012038584</v>
      </c>
      <c r="Q9" s="959">
        <v>0.65886363058615049</v>
      </c>
      <c r="R9" s="947">
        <v>9.7624190164175193</v>
      </c>
      <c r="S9" s="948">
        <v>0.75809214831802829</v>
      </c>
      <c r="T9" s="23">
        <v>17.703327726894283</v>
      </c>
      <c r="U9" s="950">
        <v>1.1592027909643547</v>
      </c>
      <c r="V9" s="953">
        <v>75.056557175524205</v>
      </c>
      <c r="W9" s="954">
        <v>0.93523897399630362</v>
      </c>
      <c r="Y9" s="66"/>
      <c r="Z9" s="71"/>
      <c r="AA9" s="71"/>
      <c r="AB9" s="72"/>
    </row>
  </sheetData>
  <mergeCells count="12">
    <mergeCell ref="B4:C4"/>
    <mergeCell ref="R4:S4"/>
    <mergeCell ref="A4:A5"/>
    <mergeCell ref="J4:K4"/>
    <mergeCell ref="N4:O4"/>
    <mergeCell ref="P4:Q4"/>
    <mergeCell ref="V4:W4"/>
    <mergeCell ref="L4:M4"/>
    <mergeCell ref="D4:E4"/>
    <mergeCell ref="F4:G4"/>
    <mergeCell ref="H4:I4"/>
    <mergeCell ref="T4:U4"/>
  </mergeCells>
  <hyperlinks>
    <hyperlink ref="A2" location="TOC!A1" tooltip=" " display="Back to TOC"/>
  </hyperlinks>
  <pageMargins left="0.7" right="0.7" top="0.75" bottom="0.75" header="0.3" footer="0.3"/>
  <pageSetup paperSize="9" orientation="portrait" horizontalDpi="300" verticalDpi="300" r:id="rId1"/>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5"/>
  <dimension ref="A1:X10"/>
  <sheetViews>
    <sheetView zoomScaleNormal="100" workbookViewId="0">
      <selection activeCell="P33" sqref="P33"/>
    </sheetView>
  </sheetViews>
  <sheetFormatPr defaultRowHeight="15"/>
  <cols>
    <col min="1" max="1" width="16" customWidth="1"/>
    <col min="2" max="11" width="7.140625" customWidth="1"/>
    <col min="12" max="21" width="6.42578125" customWidth="1"/>
  </cols>
  <sheetData>
    <row r="1" spans="1:24">
      <c r="A1" s="3" t="s">
        <v>348</v>
      </c>
      <c r="B1" s="3" t="s">
        <v>107</v>
      </c>
    </row>
    <row r="2" spans="1:24">
      <c r="A2" s="1178" t="s">
        <v>311</v>
      </c>
      <c r="B2" s="3"/>
    </row>
    <row r="3" spans="1:24">
      <c r="W3" s="209"/>
      <c r="X3" s="87"/>
    </row>
    <row r="4" spans="1:24">
      <c r="A4" s="1456" t="s">
        <v>33</v>
      </c>
      <c r="B4" s="1402" t="s">
        <v>8</v>
      </c>
      <c r="C4" s="1403"/>
      <c r="D4" s="1402" t="s">
        <v>9</v>
      </c>
      <c r="E4" s="1403"/>
      <c r="F4" s="1402" t="s">
        <v>10</v>
      </c>
      <c r="G4" s="1403"/>
      <c r="H4" s="1402" t="s">
        <v>11</v>
      </c>
      <c r="I4" s="1403"/>
      <c r="J4" s="1404" t="s">
        <v>12</v>
      </c>
      <c r="K4" s="1403"/>
      <c r="W4" s="209"/>
      <c r="X4" s="87"/>
    </row>
    <row r="5" spans="1:24" s="19" customFormat="1" ht="30">
      <c r="A5" s="1457"/>
      <c r="B5" s="849" t="s">
        <v>48</v>
      </c>
      <c r="C5" s="492" t="s">
        <v>15</v>
      </c>
      <c r="D5" s="849" t="s">
        <v>48</v>
      </c>
      <c r="E5" s="493" t="s">
        <v>15</v>
      </c>
      <c r="F5" s="849" t="s">
        <v>48</v>
      </c>
      <c r="G5" s="492" t="s">
        <v>15</v>
      </c>
      <c r="H5" s="849" t="s">
        <v>48</v>
      </c>
      <c r="I5" s="493" t="s">
        <v>15</v>
      </c>
      <c r="J5" s="849" t="s">
        <v>48</v>
      </c>
      <c r="K5" s="493" t="s">
        <v>15</v>
      </c>
      <c r="R5"/>
      <c r="S5"/>
      <c r="W5" s="159"/>
      <c r="X5" s="213"/>
    </row>
    <row r="6" spans="1:24">
      <c r="A6" s="687" t="s">
        <v>34</v>
      </c>
      <c r="B6" s="214">
        <v>482.81751252824859</v>
      </c>
      <c r="C6" s="211">
        <v>2.0838395437236419</v>
      </c>
      <c r="D6" s="214">
        <v>480.74490530737722</v>
      </c>
      <c r="E6" s="211">
        <v>2.8510008762939729</v>
      </c>
      <c r="F6" s="214">
        <v>478.06501621334735</v>
      </c>
      <c r="G6" s="215">
        <v>2.4389208965504565</v>
      </c>
      <c r="H6" s="214">
        <v>467.35656141127475</v>
      </c>
      <c r="I6" s="215">
        <v>2.2752106184867258</v>
      </c>
      <c r="J6" s="214">
        <v>462.47719443482964</v>
      </c>
      <c r="K6" s="122">
        <v>2.2028451291896922</v>
      </c>
      <c r="W6" s="209"/>
      <c r="X6" s="87"/>
    </row>
    <row r="7" spans="1:24">
      <c r="A7" s="687" t="s">
        <v>35</v>
      </c>
      <c r="B7" s="214">
        <v>516.21284905927541</v>
      </c>
      <c r="C7" s="211">
        <v>2.765015130025231</v>
      </c>
      <c r="D7" s="214">
        <v>514.8779737817606</v>
      </c>
      <c r="E7" s="211">
        <v>2.4760083002980116</v>
      </c>
      <c r="F7" s="214">
        <v>508.68085067634854</v>
      </c>
      <c r="G7" s="215">
        <v>2.1487195780618027</v>
      </c>
      <c r="H7" s="214">
        <v>497.72863688040815</v>
      </c>
      <c r="I7" s="215">
        <v>2.1758102966163526</v>
      </c>
      <c r="J7" s="214">
        <v>491.38243734842933</v>
      </c>
      <c r="K7" s="216">
        <v>2.4344420675125829</v>
      </c>
      <c r="W7" s="209"/>
      <c r="X7" s="87"/>
    </row>
    <row r="8" spans="1:24">
      <c r="A8" s="687" t="s">
        <v>36</v>
      </c>
      <c r="B8" s="214">
        <v>531.90976281898838</v>
      </c>
      <c r="C8" s="211">
        <v>2.3710738169387442</v>
      </c>
      <c r="D8" s="214">
        <v>544.05218660290814</v>
      </c>
      <c r="E8" s="211">
        <v>2.7159424483422021</v>
      </c>
      <c r="F8" s="214">
        <v>538.74728462822532</v>
      </c>
      <c r="G8" s="215">
        <v>2.5827389199744744</v>
      </c>
      <c r="H8" s="214">
        <v>524.71625156861307</v>
      </c>
      <c r="I8" s="215">
        <v>2.3334135327783625</v>
      </c>
      <c r="J8" s="214">
        <v>518.56161256669134</v>
      </c>
      <c r="K8" s="216">
        <v>3.014803916989266</v>
      </c>
      <c r="W8" s="209"/>
      <c r="X8" s="87"/>
    </row>
    <row r="9" spans="1:24">
      <c r="A9" s="688" t="s">
        <v>37</v>
      </c>
      <c r="B9" s="118">
        <v>574.43327547902629</v>
      </c>
      <c r="C9" s="123">
        <v>2.793003896271284</v>
      </c>
      <c r="D9" s="118">
        <v>579.08418807083387</v>
      </c>
      <c r="E9" s="123">
        <v>3.2325867405549018</v>
      </c>
      <c r="F9" s="118">
        <v>569.73190570418478</v>
      </c>
      <c r="G9" s="217">
        <v>2.5498758798634138</v>
      </c>
      <c r="H9" s="118">
        <v>558.97865735566268</v>
      </c>
      <c r="I9" s="217">
        <v>2.5208598000836857</v>
      </c>
      <c r="J9" s="118">
        <v>544.65263616450306</v>
      </c>
      <c r="K9" s="218">
        <v>2.5877748098362292</v>
      </c>
      <c r="W9" s="209"/>
      <c r="X9" s="87"/>
    </row>
    <row r="10" spans="1:24">
      <c r="W10" s="209"/>
      <c r="X10" s="87"/>
    </row>
  </sheetData>
  <mergeCells count="6">
    <mergeCell ref="A4:A5"/>
    <mergeCell ref="J4:K4"/>
    <mergeCell ref="B4:C4"/>
    <mergeCell ref="D4:E4"/>
    <mergeCell ref="F4:G4"/>
    <mergeCell ref="H4:I4"/>
  </mergeCells>
  <hyperlinks>
    <hyperlink ref="A2" location="TOC!A1" tooltip=" " display="Back to TOC"/>
  </hyperlinks>
  <pageMargins left="0.7" right="0.7" top="0.75" bottom="0.75" header="0.3" footer="0.3"/>
  <pageSetup paperSize="9" orientation="portrait" r:id="rId1"/>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6"/>
  <dimension ref="A1:Y10"/>
  <sheetViews>
    <sheetView workbookViewId="0">
      <selection activeCell="Q33" sqref="Q33"/>
    </sheetView>
  </sheetViews>
  <sheetFormatPr defaultRowHeight="15"/>
  <cols>
    <col min="1" max="1" width="14.7109375" customWidth="1"/>
    <col min="2" max="5" width="6.5703125" customWidth="1"/>
    <col min="6" max="21" width="6.7109375" customWidth="1"/>
    <col min="22" max="25" width="7.7109375" customWidth="1"/>
  </cols>
  <sheetData>
    <row r="1" spans="1:25">
      <c r="A1" s="3" t="s">
        <v>349</v>
      </c>
      <c r="B1" s="3" t="s">
        <v>262</v>
      </c>
    </row>
    <row r="2" spans="1:25">
      <c r="A2" s="1178" t="s">
        <v>311</v>
      </c>
      <c r="B2" s="3"/>
    </row>
    <row r="4" spans="1:25" s="5" customFormat="1" ht="15" customHeight="1">
      <c r="A4" s="1378" t="s">
        <v>33</v>
      </c>
      <c r="B4" s="1458" t="s">
        <v>8</v>
      </c>
      <c r="C4" s="1459"/>
      <c r="D4" s="1459"/>
      <c r="E4" s="1316"/>
      <c r="F4" s="1458" t="s">
        <v>9</v>
      </c>
      <c r="G4" s="1459"/>
      <c r="H4" s="1459"/>
      <c r="I4" s="1316"/>
      <c r="J4" s="1458" t="s">
        <v>10</v>
      </c>
      <c r="K4" s="1459"/>
      <c r="L4" s="1459"/>
      <c r="M4" s="1316"/>
      <c r="N4" s="1458" t="s">
        <v>11</v>
      </c>
      <c r="O4" s="1459"/>
      <c r="P4" s="1459"/>
      <c r="Q4" s="1316"/>
      <c r="R4" s="1458" t="s">
        <v>12</v>
      </c>
      <c r="S4" s="1459"/>
      <c r="T4" s="1459"/>
      <c r="U4" s="1316"/>
      <c r="V4"/>
      <c r="W4"/>
      <c r="X4"/>
      <c r="Y4"/>
    </row>
    <row r="5" spans="1:25" s="5" customFormat="1" ht="27.95" customHeight="1">
      <c r="A5" s="1379"/>
      <c r="B5" s="1377" t="s">
        <v>294</v>
      </c>
      <c r="C5" s="1371"/>
      <c r="D5" s="1375" t="s">
        <v>297</v>
      </c>
      <c r="E5" s="1460"/>
      <c r="F5" s="1377" t="s">
        <v>13</v>
      </c>
      <c r="G5" s="1371"/>
      <c r="H5" s="1375" t="s">
        <v>16</v>
      </c>
      <c r="I5" s="1460"/>
      <c r="J5" s="1377" t="s">
        <v>13</v>
      </c>
      <c r="K5" s="1371"/>
      <c r="L5" s="1375" t="s">
        <v>16</v>
      </c>
      <c r="M5" s="1460"/>
      <c r="N5" s="1377" t="s">
        <v>13</v>
      </c>
      <c r="O5" s="1371"/>
      <c r="P5" s="1375" t="s">
        <v>16</v>
      </c>
      <c r="Q5" s="1460"/>
      <c r="R5" s="1377" t="s">
        <v>13</v>
      </c>
      <c r="S5" s="1371"/>
      <c r="T5" s="1375" t="s">
        <v>16</v>
      </c>
      <c r="U5" s="1460"/>
      <c r="V5"/>
      <c r="W5"/>
      <c r="X5"/>
      <c r="Y5"/>
    </row>
    <row r="6" spans="1:25" s="5" customFormat="1">
      <c r="A6" s="1380"/>
      <c r="B6" s="861" t="s">
        <v>14</v>
      </c>
      <c r="C6" s="964" t="s">
        <v>15</v>
      </c>
      <c r="D6" s="861" t="s">
        <v>14</v>
      </c>
      <c r="E6" s="967" t="s">
        <v>15</v>
      </c>
      <c r="F6" s="861" t="s">
        <v>14</v>
      </c>
      <c r="G6" s="964" t="s">
        <v>15</v>
      </c>
      <c r="H6" s="861" t="s">
        <v>14</v>
      </c>
      <c r="I6" s="967" t="s">
        <v>15</v>
      </c>
      <c r="J6" s="861" t="s">
        <v>14</v>
      </c>
      <c r="K6" s="964" t="s">
        <v>15</v>
      </c>
      <c r="L6" s="861" t="s">
        <v>14</v>
      </c>
      <c r="M6" s="967" t="s">
        <v>15</v>
      </c>
      <c r="N6" s="861" t="s">
        <v>14</v>
      </c>
      <c r="O6" s="964" t="s">
        <v>15</v>
      </c>
      <c r="P6" s="861" t="s">
        <v>14</v>
      </c>
      <c r="Q6" s="967" t="s">
        <v>15</v>
      </c>
      <c r="R6" s="861" t="s">
        <v>14</v>
      </c>
      <c r="S6" s="964" t="s">
        <v>15</v>
      </c>
      <c r="T6" s="861" t="s">
        <v>14</v>
      </c>
      <c r="U6" s="967" t="s">
        <v>15</v>
      </c>
      <c r="V6"/>
      <c r="W6"/>
      <c r="X6"/>
      <c r="Y6"/>
    </row>
    <row r="7" spans="1:25">
      <c r="A7" s="687" t="s">
        <v>34</v>
      </c>
      <c r="B7" s="819">
        <v>22.938053946789601</v>
      </c>
      <c r="C7" s="170">
        <v>1.024483847290105</v>
      </c>
      <c r="D7" s="171">
        <v>5.5665803191764009</v>
      </c>
      <c r="E7" s="170">
        <v>0.55295817908013978</v>
      </c>
      <c r="F7" s="819">
        <v>22.083183218506445</v>
      </c>
      <c r="G7" s="170">
        <v>1.1489442599665287</v>
      </c>
      <c r="H7" s="171">
        <v>5.0012414799889422</v>
      </c>
      <c r="I7" s="170">
        <v>0.63278525115060291</v>
      </c>
      <c r="J7" s="819">
        <v>23.762859419693246</v>
      </c>
      <c r="K7" s="170">
        <v>0.98441224109674474</v>
      </c>
      <c r="L7" s="171">
        <v>5.0842731124793072</v>
      </c>
      <c r="M7" s="170">
        <v>0.57550805677546935</v>
      </c>
      <c r="N7" s="819">
        <v>29.396184734455534</v>
      </c>
      <c r="O7" s="170">
        <v>1.2513700689231262</v>
      </c>
      <c r="P7" s="171">
        <v>4.3504511844629787</v>
      </c>
      <c r="Q7" s="170">
        <v>0.50778283239868494</v>
      </c>
      <c r="R7" s="819">
        <v>30.883399822667553</v>
      </c>
      <c r="S7" s="27">
        <v>1.2087542776883631</v>
      </c>
      <c r="T7" s="936">
        <v>3.8891367010161004</v>
      </c>
      <c r="U7" s="938">
        <v>0.50551017801759346</v>
      </c>
    </row>
    <row r="8" spans="1:25">
      <c r="A8" s="687" t="s">
        <v>35</v>
      </c>
      <c r="B8" s="820">
        <v>13.555816338390452</v>
      </c>
      <c r="C8" s="170">
        <v>1.0470320950355776</v>
      </c>
      <c r="D8" s="171">
        <v>11.024512922484677</v>
      </c>
      <c r="E8" s="170">
        <v>1.0141208827123749</v>
      </c>
      <c r="F8" s="820">
        <v>12.859316274757401</v>
      </c>
      <c r="G8" s="170">
        <v>0.98735447079149108</v>
      </c>
      <c r="H8" s="171">
        <v>9.8034863563289854</v>
      </c>
      <c r="I8" s="170">
        <v>0.70667054583448774</v>
      </c>
      <c r="J8" s="820">
        <v>14.411794474575434</v>
      </c>
      <c r="K8" s="170">
        <v>0.81443178109484016</v>
      </c>
      <c r="L8" s="171">
        <v>8.9548422923976094</v>
      </c>
      <c r="M8" s="170">
        <v>0.74671340457218627</v>
      </c>
      <c r="N8" s="820">
        <v>19.117124765408839</v>
      </c>
      <c r="O8" s="170">
        <v>0.88594735970843774</v>
      </c>
      <c r="P8" s="171">
        <v>7.8665005091647817</v>
      </c>
      <c r="Q8" s="170">
        <v>0.8068210611779677</v>
      </c>
      <c r="R8" s="820">
        <v>20.403386673119947</v>
      </c>
      <c r="S8" s="22">
        <v>1.0705902044354703</v>
      </c>
      <c r="T8" s="169">
        <v>6.874948381264538</v>
      </c>
      <c r="U8" s="939">
        <v>0.74215945749304801</v>
      </c>
    </row>
    <row r="9" spans="1:25">
      <c r="A9" s="687" t="s">
        <v>36</v>
      </c>
      <c r="B9" s="820">
        <v>10.311283283947333</v>
      </c>
      <c r="C9" s="170">
        <v>0.65005616372615449</v>
      </c>
      <c r="D9" s="171">
        <v>14.049534527984585</v>
      </c>
      <c r="E9" s="170">
        <v>0.75982754616019244</v>
      </c>
      <c r="F9" s="820">
        <v>7.9741341019760821</v>
      </c>
      <c r="G9" s="170">
        <v>0.61513163790066605</v>
      </c>
      <c r="H9" s="171">
        <v>16.379776522926971</v>
      </c>
      <c r="I9" s="170">
        <v>1.1752037808824032</v>
      </c>
      <c r="J9" s="820">
        <v>8.3779251328683877</v>
      </c>
      <c r="K9" s="170">
        <v>0.68861440869885693</v>
      </c>
      <c r="L9" s="171">
        <v>15.388440007065867</v>
      </c>
      <c r="M9" s="170">
        <v>0.90798026750931449</v>
      </c>
      <c r="N9" s="820">
        <v>12.279037470873636</v>
      </c>
      <c r="O9" s="170">
        <v>0.93486046833224357</v>
      </c>
      <c r="P9" s="171">
        <v>12.066246708898285</v>
      </c>
      <c r="Q9" s="170">
        <v>0.85776621272152132</v>
      </c>
      <c r="R9" s="820">
        <v>14.215944962513282</v>
      </c>
      <c r="S9" s="22">
        <v>0.85342691534762449</v>
      </c>
      <c r="T9" s="169">
        <v>11.339473698917512</v>
      </c>
      <c r="U9" s="939">
        <v>0.98597170477340601</v>
      </c>
    </row>
    <row r="10" spans="1:25">
      <c r="A10" s="688" t="s">
        <v>37</v>
      </c>
      <c r="B10" s="965">
        <v>4.7044300460945392</v>
      </c>
      <c r="C10" s="172">
        <v>0.49782220472356642</v>
      </c>
      <c r="D10" s="966">
        <v>27.148730043924466</v>
      </c>
      <c r="E10" s="172">
        <v>1.3064108095531985</v>
      </c>
      <c r="F10" s="965">
        <v>4.1230201593547005</v>
      </c>
      <c r="G10" s="172">
        <v>0.5639495850732873</v>
      </c>
      <c r="H10" s="966">
        <v>28.057701519301382</v>
      </c>
      <c r="I10" s="172">
        <v>1.811869431489801</v>
      </c>
      <c r="J10" s="965">
        <v>4.8770109890928763</v>
      </c>
      <c r="K10" s="172">
        <v>0.58485187330413124</v>
      </c>
      <c r="L10" s="966">
        <v>25.811505452212089</v>
      </c>
      <c r="M10" s="172">
        <v>1.2592276417712864</v>
      </c>
      <c r="N10" s="965">
        <v>6.8371162807168231</v>
      </c>
      <c r="O10" s="172">
        <v>0.5820408735944741</v>
      </c>
      <c r="P10" s="966">
        <v>21.628567586950293</v>
      </c>
      <c r="Q10" s="172">
        <v>1.1417643875274142</v>
      </c>
      <c r="R10" s="965">
        <v>9.7624190164175193</v>
      </c>
      <c r="S10" s="940">
        <v>0.75809214831802829</v>
      </c>
      <c r="T10" s="23">
        <v>17.703327726894283</v>
      </c>
      <c r="U10" s="941">
        <v>1.1592027909643547</v>
      </c>
    </row>
  </sheetData>
  <sortState ref="N50:T64">
    <sortCondition ref="O50:O64"/>
  </sortState>
  <mergeCells count="16">
    <mergeCell ref="R4:U4"/>
    <mergeCell ref="T5:U5"/>
    <mergeCell ref="A4:A6"/>
    <mergeCell ref="B4:E4"/>
    <mergeCell ref="F4:I4"/>
    <mergeCell ref="J4:M4"/>
    <mergeCell ref="N4:Q4"/>
    <mergeCell ref="J5:K5"/>
    <mergeCell ref="L5:M5"/>
    <mergeCell ref="N5:O5"/>
    <mergeCell ref="P5:Q5"/>
    <mergeCell ref="R5:S5"/>
    <mergeCell ref="B5:C5"/>
    <mergeCell ref="D5:E5"/>
    <mergeCell ref="F5:G5"/>
    <mergeCell ref="H5:I5"/>
  </mergeCells>
  <hyperlinks>
    <hyperlink ref="A2" location="TOC!A1" tooltip=" " display="Back to TOC"/>
  </hyperlinks>
  <pageMargins left="0.7" right="0.7" top="0.75" bottom="0.75" header="0.3" footer="0.3"/>
  <pageSetup paperSize="9" orientation="portrait" r:id="rId1"/>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7"/>
  <dimension ref="A1:L10"/>
  <sheetViews>
    <sheetView workbookViewId="0">
      <selection activeCell="A2" sqref="A2"/>
    </sheetView>
  </sheetViews>
  <sheetFormatPr defaultRowHeight="15"/>
  <cols>
    <col min="1" max="1" width="15.7109375" customWidth="1"/>
    <col min="11" max="11" width="9.85546875" customWidth="1"/>
  </cols>
  <sheetData>
    <row r="1" spans="1:12">
      <c r="A1" s="3" t="s">
        <v>350</v>
      </c>
      <c r="B1" s="3" t="s">
        <v>411</v>
      </c>
    </row>
    <row r="2" spans="1:12">
      <c r="A2" s="1178" t="s">
        <v>311</v>
      </c>
    </row>
    <row r="3" spans="1:12">
      <c r="A3" s="7"/>
      <c r="B3" s="7"/>
      <c r="C3" s="7"/>
      <c r="D3" s="7"/>
      <c r="E3" s="7"/>
      <c r="F3" s="7"/>
      <c r="G3" s="7"/>
      <c r="H3" s="7"/>
      <c r="I3" s="7"/>
      <c r="J3" s="7"/>
      <c r="K3" s="7"/>
      <c r="L3" s="7"/>
    </row>
    <row r="4" spans="1:12">
      <c r="A4" s="1326" t="s">
        <v>33</v>
      </c>
      <c r="B4" s="1333" t="s">
        <v>8</v>
      </c>
      <c r="C4" s="1334"/>
      <c r="D4" s="1333" t="s">
        <v>9</v>
      </c>
      <c r="E4" s="1334"/>
      <c r="F4" s="1333" t="s">
        <v>10</v>
      </c>
      <c r="G4" s="1334"/>
      <c r="H4" s="1333" t="s">
        <v>11</v>
      </c>
      <c r="I4" s="1334"/>
      <c r="J4" s="1333" t="s">
        <v>12</v>
      </c>
      <c r="K4" s="1334"/>
      <c r="L4" s="7"/>
    </row>
    <row r="5" spans="1:12">
      <c r="A5" s="1270"/>
      <c r="B5" s="776" t="s">
        <v>14</v>
      </c>
      <c r="C5" s="666" t="s">
        <v>15</v>
      </c>
      <c r="D5" s="776" t="s">
        <v>14</v>
      </c>
      <c r="E5" s="777" t="s">
        <v>15</v>
      </c>
      <c r="F5" s="666" t="s">
        <v>14</v>
      </c>
      <c r="G5" s="666" t="s">
        <v>15</v>
      </c>
      <c r="H5" s="776" t="s">
        <v>14</v>
      </c>
      <c r="I5" s="777" t="s">
        <v>15</v>
      </c>
      <c r="J5" s="776" t="s">
        <v>14</v>
      </c>
      <c r="K5" s="777" t="s">
        <v>15</v>
      </c>
      <c r="L5" s="7"/>
    </row>
    <row r="6" spans="1:12">
      <c r="A6" s="234" t="s">
        <v>34</v>
      </c>
      <c r="B6" s="970">
        <v>49.923285937057521</v>
      </c>
      <c r="C6" s="900">
        <v>1.1194801788951496</v>
      </c>
      <c r="D6" s="968">
        <v>49.470682651284719</v>
      </c>
      <c r="E6" s="900">
        <v>1.2966569958740799</v>
      </c>
      <c r="F6" s="968">
        <v>47.253553435882729</v>
      </c>
      <c r="G6" s="900">
        <v>1.2234177196843052</v>
      </c>
      <c r="H6" s="968">
        <v>42.913244953346087</v>
      </c>
      <c r="I6" s="900">
        <v>1.094909309665578</v>
      </c>
      <c r="J6" s="968">
        <v>41.224495008785695</v>
      </c>
      <c r="K6" s="900">
        <v>1.1532189206004273</v>
      </c>
      <c r="L6" s="7"/>
    </row>
    <row r="7" spans="1:12">
      <c r="A7" s="234" t="s">
        <v>35</v>
      </c>
      <c r="B7" s="620">
        <v>63.067373438435936</v>
      </c>
      <c r="C7" s="900">
        <v>1.3865770787350147</v>
      </c>
      <c r="D7" s="968">
        <v>63.395929485091514</v>
      </c>
      <c r="E7" s="900">
        <v>1.110142349850481</v>
      </c>
      <c r="F7" s="968">
        <v>60.688804682181932</v>
      </c>
      <c r="G7" s="900">
        <v>1.0393308654438929</v>
      </c>
      <c r="H7" s="968">
        <v>55.59986082425705</v>
      </c>
      <c r="I7" s="900">
        <v>1.1100765990484962</v>
      </c>
      <c r="J7" s="968">
        <v>53.278379483101105</v>
      </c>
      <c r="K7" s="900">
        <v>1.4068183663012297</v>
      </c>
      <c r="L7" s="7"/>
    </row>
    <row r="8" spans="1:12">
      <c r="A8" s="234" t="s">
        <v>36</v>
      </c>
      <c r="B8" s="620">
        <v>69.814086403065744</v>
      </c>
      <c r="C8" s="900">
        <v>1.2489676737172544</v>
      </c>
      <c r="D8" s="968">
        <v>74.724931327372332</v>
      </c>
      <c r="E8" s="900">
        <v>1.1479825415023948</v>
      </c>
      <c r="F8" s="968">
        <v>73.001834426664729</v>
      </c>
      <c r="G8" s="900">
        <v>1.1886934515104646</v>
      </c>
      <c r="H8" s="968">
        <v>68.468762847928843</v>
      </c>
      <c r="I8" s="900">
        <v>1.1080030051475733</v>
      </c>
      <c r="J8" s="968">
        <v>64.805635793044146</v>
      </c>
      <c r="K8" s="900">
        <v>1.2785669074849921</v>
      </c>
      <c r="L8" s="7"/>
    </row>
    <row r="9" spans="1:12">
      <c r="A9" s="182" t="s">
        <v>37</v>
      </c>
      <c r="B9" s="971">
        <v>83.652753063805719</v>
      </c>
      <c r="C9" s="913">
        <v>0.93254841579219327</v>
      </c>
      <c r="D9" s="969">
        <v>85.659355313237427</v>
      </c>
      <c r="E9" s="913">
        <v>0.77221005675835885</v>
      </c>
      <c r="F9" s="969">
        <v>82.107051504330556</v>
      </c>
      <c r="G9" s="913">
        <v>0.87659103660553439</v>
      </c>
      <c r="H9" s="969">
        <v>79.67719648020406</v>
      </c>
      <c r="I9" s="913">
        <v>1.1089243519663776</v>
      </c>
      <c r="J9" s="969">
        <v>75.056557175524205</v>
      </c>
      <c r="K9" s="913">
        <v>0.93523897399630362</v>
      </c>
      <c r="L9" s="7"/>
    </row>
    <row r="10" spans="1:12">
      <c r="A10" s="7"/>
      <c r="B10" s="7"/>
      <c r="C10" s="7"/>
      <c r="D10" s="7"/>
      <c r="E10" s="7"/>
      <c r="F10" s="7"/>
      <c r="G10" s="7"/>
      <c r="H10" s="7"/>
      <c r="I10" s="7"/>
      <c r="J10" s="7"/>
      <c r="K10" s="7"/>
      <c r="L10" s="7"/>
    </row>
  </sheetData>
  <sortState ref="C73:I82">
    <sortCondition ref="D73:D82"/>
  </sortState>
  <mergeCells count="6">
    <mergeCell ref="J4:K4"/>
    <mergeCell ref="A4:A5"/>
    <mergeCell ref="B4:C4"/>
    <mergeCell ref="D4:E4"/>
    <mergeCell ref="F4:G4"/>
    <mergeCell ref="H4:I4"/>
  </mergeCells>
  <hyperlinks>
    <hyperlink ref="A2" location="TOC!A1" tooltip=" " display="Back to TOC"/>
  </hyperlink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A1:G63"/>
  <sheetViews>
    <sheetView workbookViewId="0">
      <selection activeCell="A4" sqref="A4:A5"/>
    </sheetView>
  </sheetViews>
  <sheetFormatPr defaultRowHeight="15"/>
  <cols>
    <col min="1" max="1" width="18.28515625" customWidth="1"/>
    <col min="2" max="6" width="10.140625" customWidth="1"/>
  </cols>
  <sheetData>
    <row r="1" spans="1:7">
      <c r="A1" s="3" t="s">
        <v>310</v>
      </c>
      <c r="B1" s="3" t="s">
        <v>246</v>
      </c>
    </row>
    <row r="2" spans="1:7">
      <c r="A2" s="1178" t="s">
        <v>311</v>
      </c>
      <c r="B2" s="3"/>
    </row>
    <row r="4" spans="1:7">
      <c r="A4" s="1267" t="s">
        <v>63</v>
      </c>
      <c r="B4" s="1266" t="s">
        <v>233</v>
      </c>
      <c r="C4" s="1266"/>
      <c r="D4" s="1266"/>
      <c r="E4" s="1266"/>
      <c r="F4" s="1266"/>
      <c r="G4" s="7"/>
    </row>
    <row r="5" spans="1:7" ht="20.25" customHeight="1">
      <c r="A5" s="1268"/>
      <c r="B5" s="329">
        <v>2018</v>
      </c>
      <c r="C5" s="329">
        <v>2015</v>
      </c>
      <c r="D5" s="329">
        <v>2012</v>
      </c>
      <c r="E5" s="329">
        <v>2009</v>
      </c>
      <c r="F5" s="329">
        <v>2006</v>
      </c>
      <c r="G5" s="7"/>
    </row>
    <row r="6" spans="1:7" ht="18" customHeight="1">
      <c r="A6" s="330" t="s">
        <v>155</v>
      </c>
      <c r="B6" s="342" t="s">
        <v>47</v>
      </c>
      <c r="C6" s="331" t="s">
        <v>47</v>
      </c>
      <c r="D6" s="331" t="s">
        <v>47</v>
      </c>
      <c r="E6" s="331" t="s">
        <v>47</v>
      </c>
      <c r="F6" s="332" t="s">
        <v>234</v>
      </c>
      <c r="G6" s="57"/>
    </row>
    <row r="7" spans="1:7" ht="18" customHeight="1">
      <c r="A7" s="315" t="s">
        <v>177</v>
      </c>
      <c r="B7" s="343" t="s">
        <v>47</v>
      </c>
      <c r="C7" s="240" t="s">
        <v>47</v>
      </c>
      <c r="D7" s="328" t="s">
        <v>82</v>
      </c>
      <c r="E7" s="240" t="s">
        <v>46</v>
      </c>
      <c r="F7" s="333" t="s">
        <v>46</v>
      </c>
      <c r="G7" s="57"/>
    </row>
    <row r="8" spans="1:7" ht="18" customHeight="1">
      <c r="A8" s="315" t="s">
        <v>159</v>
      </c>
      <c r="B8" s="343" t="s">
        <v>47</v>
      </c>
      <c r="C8" s="240" t="s">
        <v>47</v>
      </c>
      <c r="D8" s="240" t="s">
        <v>47</v>
      </c>
      <c r="E8" s="328" t="s">
        <v>82</v>
      </c>
      <c r="F8" s="334" t="s">
        <v>82</v>
      </c>
      <c r="G8" s="57"/>
    </row>
    <row r="9" spans="1:7" ht="18" customHeight="1">
      <c r="A9" s="315" t="s">
        <v>183</v>
      </c>
      <c r="B9" s="343" t="s">
        <v>47</v>
      </c>
      <c r="C9" s="240" t="s">
        <v>47</v>
      </c>
      <c r="D9" s="240" t="s">
        <v>47</v>
      </c>
      <c r="E9" s="240" t="s">
        <v>47</v>
      </c>
      <c r="F9" s="334" t="s">
        <v>82</v>
      </c>
      <c r="G9" s="57"/>
    </row>
    <row r="10" spans="1:7" ht="18" customHeight="1">
      <c r="A10" s="315" t="s">
        <v>145</v>
      </c>
      <c r="B10" s="343" t="s">
        <v>47</v>
      </c>
      <c r="C10" s="240" t="s">
        <v>47</v>
      </c>
      <c r="D10" s="240" t="s">
        <v>47</v>
      </c>
      <c r="E10" s="240" t="s">
        <v>47</v>
      </c>
      <c r="F10" s="333" t="s">
        <v>47</v>
      </c>
      <c r="G10" s="7"/>
    </row>
    <row r="11" spans="1:7" ht="18" customHeight="1">
      <c r="A11" s="315" t="s">
        <v>154</v>
      </c>
      <c r="B11" s="343" t="s">
        <v>47</v>
      </c>
      <c r="C11" s="328" t="s">
        <v>82</v>
      </c>
      <c r="D11" s="240" t="s">
        <v>47</v>
      </c>
      <c r="E11" s="240" t="s">
        <v>47</v>
      </c>
      <c r="F11" s="334" t="s">
        <v>82</v>
      </c>
      <c r="G11" s="7"/>
    </row>
    <row r="12" spans="1:7" ht="18" customHeight="1">
      <c r="A12" s="315" t="s">
        <v>179</v>
      </c>
      <c r="B12" s="343" t="s">
        <v>47</v>
      </c>
      <c r="C12" s="240" t="s">
        <v>47</v>
      </c>
      <c r="D12" s="328" t="s">
        <v>82</v>
      </c>
      <c r="E12" s="328" t="s">
        <v>82</v>
      </c>
      <c r="F12" s="333" t="s">
        <v>47</v>
      </c>
      <c r="G12" s="57"/>
    </row>
    <row r="13" spans="1:7" ht="18" customHeight="1">
      <c r="A13" s="315" t="s">
        <v>151</v>
      </c>
      <c r="B13" s="343" t="s">
        <v>47</v>
      </c>
      <c r="C13" s="240" t="s">
        <v>47</v>
      </c>
      <c r="D13" s="240" t="s">
        <v>47</v>
      </c>
      <c r="E13" s="240" t="s">
        <v>47</v>
      </c>
      <c r="F13" s="333" t="s">
        <v>47</v>
      </c>
      <c r="G13" s="57"/>
    </row>
    <row r="14" spans="1:7" ht="18" customHeight="1">
      <c r="A14" s="315" t="s">
        <v>139</v>
      </c>
      <c r="B14" s="343" t="s">
        <v>47</v>
      </c>
      <c r="C14" s="240" t="s">
        <v>47</v>
      </c>
      <c r="D14" s="328" t="s">
        <v>82</v>
      </c>
      <c r="E14" s="328" t="s">
        <v>82</v>
      </c>
      <c r="F14" s="333" t="s">
        <v>47</v>
      </c>
      <c r="G14" s="57"/>
    </row>
    <row r="15" spans="1:7" ht="18" customHeight="1">
      <c r="A15" s="315" t="s">
        <v>144</v>
      </c>
      <c r="B15" s="343" t="s">
        <v>47</v>
      </c>
      <c r="C15" s="240" t="s">
        <v>46</v>
      </c>
      <c r="D15" s="328" t="s">
        <v>82</v>
      </c>
      <c r="E15" s="240" t="s">
        <v>46</v>
      </c>
      <c r="F15" s="333" t="s">
        <v>46</v>
      </c>
      <c r="G15" s="7"/>
    </row>
    <row r="16" spans="1:7" ht="18" customHeight="1">
      <c r="A16" s="315" t="s">
        <v>152</v>
      </c>
      <c r="B16" s="343" t="s">
        <v>47</v>
      </c>
      <c r="C16" s="328" t="s">
        <v>82</v>
      </c>
      <c r="D16" s="240" t="s">
        <v>46</v>
      </c>
      <c r="E16" s="328" t="s">
        <v>82</v>
      </c>
      <c r="F16" s="334" t="s">
        <v>82</v>
      </c>
      <c r="G16" s="7"/>
    </row>
    <row r="17" spans="1:7" ht="18" customHeight="1">
      <c r="A17" s="315" t="s">
        <v>171</v>
      </c>
      <c r="B17" s="344" t="s">
        <v>82</v>
      </c>
      <c r="C17" s="328" t="s">
        <v>82</v>
      </c>
      <c r="D17" s="240" t="s">
        <v>46</v>
      </c>
      <c r="E17" s="240" t="s">
        <v>46</v>
      </c>
      <c r="F17" s="333" t="s">
        <v>46</v>
      </c>
      <c r="G17" s="57"/>
    </row>
    <row r="18" spans="1:7" ht="18" customHeight="1">
      <c r="A18" s="315" t="s">
        <v>135</v>
      </c>
      <c r="B18" s="344" t="s">
        <v>82</v>
      </c>
      <c r="C18" s="328" t="s">
        <v>82</v>
      </c>
      <c r="D18" s="328" t="s">
        <v>82</v>
      </c>
      <c r="E18" s="240" t="s">
        <v>46</v>
      </c>
      <c r="F18" s="333" t="s">
        <v>46</v>
      </c>
      <c r="G18" s="57"/>
    </row>
    <row r="19" spans="1:7" ht="18" customHeight="1">
      <c r="A19" s="315" t="s">
        <v>148</v>
      </c>
      <c r="B19" s="344" t="s">
        <v>82</v>
      </c>
      <c r="C19" s="328" t="s">
        <v>82</v>
      </c>
      <c r="D19" s="328" t="s">
        <v>82</v>
      </c>
      <c r="E19" s="328" t="s">
        <v>82</v>
      </c>
      <c r="F19" s="334" t="s">
        <v>82</v>
      </c>
      <c r="G19" s="57"/>
    </row>
    <row r="20" spans="1:7" ht="18" customHeight="1">
      <c r="A20" s="315" t="s">
        <v>166</v>
      </c>
      <c r="B20" s="344" t="s">
        <v>82</v>
      </c>
      <c r="C20" s="328" t="s">
        <v>82</v>
      </c>
      <c r="D20" s="328" t="s">
        <v>82</v>
      </c>
      <c r="E20" s="328" t="s">
        <v>82</v>
      </c>
      <c r="F20" s="333" t="s">
        <v>46</v>
      </c>
      <c r="G20" s="57"/>
    </row>
    <row r="21" spans="1:7" ht="18" customHeight="1">
      <c r="A21" s="335" t="s">
        <v>52</v>
      </c>
      <c r="B21" s="344"/>
      <c r="C21" s="328"/>
      <c r="D21" s="240"/>
      <c r="E21" s="240"/>
      <c r="F21" s="333"/>
      <c r="G21" s="57"/>
    </row>
    <row r="22" spans="1:7" ht="18" customHeight="1">
      <c r="A22" s="315" t="s">
        <v>176</v>
      </c>
      <c r="B22" s="344" t="s">
        <v>82</v>
      </c>
      <c r="C22" s="240" t="s">
        <v>46</v>
      </c>
      <c r="D22" s="240" t="s">
        <v>46</v>
      </c>
      <c r="E22" s="240" t="s">
        <v>46</v>
      </c>
      <c r="F22" s="333" t="s">
        <v>46</v>
      </c>
      <c r="G22" s="7"/>
    </row>
    <row r="23" spans="1:7" ht="18" customHeight="1">
      <c r="A23" s="315" t="s">
        <v>158</v>
      </c>
      <c r="B23" s="344" t="s">
        <v>82</v>
      </c>
      <c r="C23" s="240" t="s">
        <v>46</v>
      </c>
      <c r="D23" s="240" t="s">
        <v>46</v>
      </c>
      <c r="E23" s="240" t="s">
        <v>46</v>
      </c>
      <c r="F23" s="333" t="s">
        <v>46</v>
      </c>
      <c r="G23" s="57"/>
    </row>
    <row r="24" spans="1:7" ht="18" customHeight="1">
      <c r="A24" s="315" t="s">
        <v>150</v>
      </c>
      <c r="B24" s="344" t="s">
        <v>82</v>
      </c>
      <c r="C24" s="240" t="s">
        <v>46</v>
      </c>
      <c r="D24" s="240" t="s">
        <v>46</v>
      </c>
      <c r="E24" s="240" t="s">
        <v>46</v>
      </c>
      <c r="F24" s="333" t="s">
        <v>46</v>
      </c>
      <c r="G24" s="57"/>
    </row>
    <row r="25" spans="1:7" ht="18" customHeight="1">
      <c r="A25" s="315" t="s">
        <v>162</v>
      </c>
      <c r="B25" s="343" t="s">
        <v>46</v>
      </c>
      <c r="C25" s="240" t="s">
        <v>46</v>
      </c>
      <c r="D25" s="240" t="s">
        <v>46</v>
      </c>
      <c r="E25" s="240" t="s">
        <v>46</v>
      </c>
      <c r="F25" s="333" t="s">
        <v>46</v>
      </c>
      <c r="G25" s="57"/>
    </row>
    <row r="26" spans="1:7" ht="18" customHeight="1">
      <c r="A26" s="315" t="s">
        <v>173</v>
      </c>
      <c r="B26" s="343" t="s">
        <v>46</v>
      </c>
      <c r="C26" s="240" t="s">
        <v>46</v>
      </c>
      <c r="D26" s="328" t="s">
        <v>82</v>
      </c>
      <c r="E26" s="240" t="s">
        <v>46</v>
      </c>
      <c r="F26" s="333" t="s">
        <v>46</v>
      </c>
      <c r="G26" s="57"/>
    </row>
    <row r="27" spans="1:7" ht="18" customHeight="1">
      <c r="A27" s="336" t="s">
        <v>156</v>
      </c>
      <c r="B27" s="343" t="s">
        <v>46</v>
      </c>
      <c r="C27" s="328" t="s">
        <v>82</v>
      </c>
      <c r="D27" s="328" t="s">
        <v>82</v>
      </c>
      <c r="E27" s="240" t="s">
        <v>46</v>
      </c>
      <c r="F27" s="333" t="s">
        <v>46</v>
      </c>
      <c r="G27" s="57"/>
    </row>
    <row r="28" spans="1:7" ht="18" customHeight="1">
      <c r="A28" s="315" t="s">
        <v>180</v>
      </c>
      <c r="B28" s="343" t="s">
        <v>46</v>
      </c>
      <c r="C28" s="240" t="s">
        <v>46</v>
      </c>
      <c r="D28" s="240" t="s">
        <v>46</v>
      </c>
      <c r="E28" s="240" t="s">
        <v>46</v>
      </c>
      <c r="F28" s="333" t="s">
        <v>46</v>
      </c>
      <c r="G28" s="57"/>
    </row>
    <row r="29" spans="1:7" ht="18" customHeight="1">
      <c r="A29" s="315" t="s">
        <v>175</v>
      </c>
      <c r="B29" s="343" t="s">
        <v>46</v>
      </c>
      <c r="C29" s="240" t="s">
        <v>46</v>
      </c>
      <c r="D29" s="240" t="s">
        <v>46</v>
      </c>
      <c r="E29" s="240" t="s">
        <v>46</v>
      </c>
      <c r="F29" s="333" t="s">
        <v>46</v>
      </c>
      <c r="G29" s="57"/>
    </row>
    <row r="30" spans="1:7" ht="18" customHeight="1">
      <c r="A30" s="315" t="s">
        <v>143</v>
      </c>
      <c r="B30" s="343" t="s">
        <v>46</v>
      </c>
      <c r="C30" s="240" t="s">
        <v>46</v>
      </c>
      <c r="D30" s="240" t="s">
        <v>46</v>
      </c>
      <c r="E30" s="240" t="s">
        <v>46</v>
      </c>
      <c r="F30" s="333" t="s">
        <v>46</v>
      </c>
      <c r="G30" s="57"/>
    </row>
    <row r="31" spans="1:7" ht="18" customHeight="1">
      <c r="A31" s="315" t="s">
        <v>168</v>
      </c>
      <c r="B31" s="343" t="s">
        <v>46</v>
      </c>
      <c r="C31" s="240" t="s">
        <v>46</v>
      </c>
      <c r="D31" s="240" t="s">
        <v>46</v>
      </c>
      <c r="E31" s="240" t="s">
        <v>46</v>
      </c>
      <c r="F31" s="333" t="s">
        <v>46</v>
      </c>
      <c r="G31" s="57"/>
    </row>
    <row r="32" spans="1:7" ht="18" customHeight="1">
      <c r="A32" s="315" t="s">
        <v>164</v>
      </c>
      <c r="B32" s="343" t="s">
        <v>46</v>
      </c>
      <c r="C32" s="240" t="s">
        <v>46</v>
      </c>
      <c r="D32" s="240" t="s">
        <v>46</v>
      </c>
      <c r="E32" s="327" t="s">
        <v>234</v>
      </c>
      <c r="F32" s="333" t="s">
        <v>46</v>
      </c>
      <c r="G32" s="57"/>
    </row>
    <row r="33" spans="1:7" ht="18" customHeight="1">
      <c r="A33" s="336" t="s">
        <v>157</v>
      </c>
      <c r="B33" s="343" t="s">
        <v>46</v>
      </c>
      <c r="C33" s="240" t="s">
        <v>46</v>
      </c>
      <c r="D33" s="240" t="s">
        <v>46</v>
      </c>
      <c r="E33" s="240" t="s">
        <v>46</v>
      </c>
      <c r="F33" s="333" t="s">
        <v>46</v>
      </c>
      <c r="G33" s="57"/>
    </row>
    <row r="34" spans="1:7" ht="18" customHeight="1">
      <c r="A34" s="337" t="s">
        <v>153</v>
      </c>
      <c r="B34" s="343" t="s">
        <v>46</v>
      </c>
      <c r="C34" s="240" t="s">
        <v>46</v>
      </c>
      <c r="D34" s="240" t="s">
        <v>46</v>
      </c>
      <c r="E34" s="240" t="s">
        <v>46</v>
      </c>
      <c r="F34" s="333" t="s">
        <v>46</v>
      </c>
      <c r="G34" s="57"/>
    </row>
    <row r="35" spans="1:7" ht="18" customHeight="1">
      <c r="A35" s="315" t="s">
        <v>147</v>
      </c>
      <c r="B35" s="343" t="s">
        <v>46</v>
      </c>
      <c r="C35" s="240" t="s">
        <v>46</v>
      </c>
      <c r="D35" s="240" t="s">
        <v>46</v>
      </c>
      <c r="E35" s="240" t="s">
        <v>46</v>
      </c>
      <c r="F35" s="333" t="s">
        <v>46</v>
      </c>
      <c r="G35" s="57"/>
    </row>
    <row r="36" spans="1:7" ht="18" customHeight="1">
      <c r="A36" s="315" t="s">
        <v>181</v>
      </c>
      <c r="B36" s="343" t="s">
        <v>46</v>
      </c>
      <c r="C36" s="240" t="s">
        <v>46</v>
      </c>
      <c r="D36" s="240" t="s">
        <v>46</v>
      </c>
      <c r="E36" s="240" t="s">
        <v>46</v>
      </c>
      <c r="F36" s="333" t="s">
        <v>46</v>
      </c>
      <c r="G36" s="57"/>
    </row>
    <row r="37" spans="1:7" ht="18" customHeight="1">
      <c r="A37" s="315" t="s">
        <v>163</v>
      </c>
      <c r="B37" s="343" t="s">
        <v>46</v>
      </c>
      <c r="C37" s="240" t="s">
        <v>46</v>
      </c>
      <c r="D37" s="240" t="s">
        <v>46</v>
      </c>
      <c r="E37" s="240" t="s">
        <v>46</v>
      </c>
      <c r="F37" s="333" t="s">
        <v>46</v>
      </c>
      <c r="G37" s="57"/>
    </row>
    <row r="38" spans="1:7" ht="18" customHeight="1">
      <c r="A38" s="315" t="s">
        <v>137</v>
      </c>
      <c r="B38" s="343" t="s">
        <v>46</v>
      </c>
      <c r="C38" s="240" t="s">
        <v>46</v>
      </c>
      <c r="D38" s="240" t="s">
        <v>46</v>
      </c>
      <c r="E38" s="240" t="s">
        <v>46</v>
      </c>
      <c r="F38" s="333" t="s">
        <v>46</v>
      </c>
      <c r="G38" s="57"/>
    </row>
    <row r="39" spans="1:7" ht="18" customHeight="1">
      <c r="A39" s="315" t="s">
        <v>161</v>
      </c>
      <c r="B39" s="343" t="s">
        <v>46</v>
      </c>
      <c r="C39" s="240" t="s">
        <v>46</v>
      </c>
      <c r="D39" s="240" t="s">
        <v>46</v>
      </c>
      <c r="E39" s="240" t="s">
        <v>46</v>
      </c>
      <c r="F39" s="333" t="s">
        <v>46</v>
      </c>
      <c r="G39" s="57"/>
    </row>
    <row r="40" spans="1:7" ht="18" customHeight="1">
      <c r="A40" s="315" t="s">
        <v>167</v>
      </c>
      <c r="B40" s="343" t="s">
        <v>46</v>
      </c>
      <c r="C40" s="240" t="s">
        <v>46</v>
      </c>
      <c r="D40" s="240" t="s">
        <v>46</v>
      </c>
      <c r="E40" s="240" t="s">
        <v>46</v>
      </c>
      <c r="F40" s="333" t="s">
        <v>46</v>
      </c>
      <c r="G40" s="57"/>
    </row>
    <row r="41" spans="1:7" ht="18" customHeight="1">
      <c r="A41" s="315" t="s">
        <v>136</v>
      </c>
      <c r="B41" s="343" t="s">
        <v>46</v>
      </c>
      <c r="C41" s="327" t="s">
        <v>234</v>
      </c>
      <c r="D41" s="327" t="s">
        <v>234</v>
      </c>
      <c r="E41" s="327" t="s">
        <v>234</v>
      </c>
      <c r="F41" s="338" t="s">
        <v>234</v>
      </c>
      <c r="G41" s="57"/>
    </row>
    <row r="42" spans="1:7" ht="18" customHeight="1">
      <c r="A42" s="315" t="s">
        <v>169</v>
      </c>
      <c r="B42" s="343" t="s">
        <v>46</v>
      </c>
      <c r="C42" s="240" t="s">
        <v>46</v>
      </c>
      <c r="D42" s="240" t="s">
        <v>46</v>
      </c>
      <c r="E42" s="240" t="s">
        <v>46</v>
      </c>
      <c r="F42" s="333" t="s">
        <v>46</v>
      </c>
      <c r="G42" s="57"/>
    </row>
    <row r="43" spans="1:7" ht="18" customHeight="1">
      <c r="A43" s="315" t="s">
        <v>149</v>
      </c>
      <c r="B43" s="343" t="s">
        <v>46</v>
      </c>
      <c r="C43" s="240" t="s">
        <v>46</v>
      </c>
      <c r="D43" s="240" t="s">
        <v>46</v>
      </c>
      <c r="E43" s="240" t="s">
        <v>46</v>
      </c>
      <c r="F43" s="333" t="s">
        <v>46</v>
      </c>
      <c r="G43" s="57"/>
    </row>
    <row r="44" spans="1:7" ht="18" customHeight="1">
      <c r="A44" s="315" t="s">
        <v>141</v>
      </c>
      <c r="B44" s="343" t="s">
        <v>46</v>
      </c>
      <c r="C44" s="240" t="s">
        <v>46</v>
      </c>
      <c r="D44" s="240" t="s">
        <v>46</v>
      </c>
      <c r="E44" s="240" t="s">
        <v>46</v>
      </c>
      <c r="F44" s="333" t="s">
        <v>46</v>
      </c>
      <c r="G44" s="57"/>
    </row>
    <row r="45" spans="1:7" ht="18" customHeight="1">
      <c r="A45" s="315" t="s">
        <v>170</v>
      </c>
      <c r="B45" s="343" t="s">
        <v>46</v>
      </c>
      <c r="C45" s="240" t="s">
        <v>46</v>
      </c>
      <c r="D45" s="240" t="s">
        <v>46</v>
      </c>
      <c r="E45" s="240" t="s">
        <v>46</v>
      </c>
      <c r="F45" s="333" t="s">
        <v>46</v>
      </c>
      <c r="G45" s="57"/>
    </row>
    <row r="46" spans="1:7" ht="18" customHeight="1">
      <c r="A46" s="315" t="s">
        <v>165</v>
      </c>
      <c r="B46" s="343" t="s">
        <v>46</v>
      </c>
      <c r="C46" s="240" t="s">
        <v>46</v>
      </c>
      <c r="D46" s="327" t="s">
        <v>234</v>
      </c>
      <c r="E46" s="327" t="s">
        <v>234</v>
      </c>
      <c r="F46" s="338" t="s">
        <v>234</v>
      </c>
      <c r="G46" s="57"/>
    </row>
    <row r="47" spans="1:7" ht="18" customHeight="1">
      <c r="A47" s="337" t="s">
        <v>138</v>
      </c>
      <c r="B47" s="343" t="s">
        <v>46</v>
      </c>
      <c r="C47" s="240" t="s">
        <v>46</v>
      </c>
      <c r="D47" s="240" t="s">
        <v>46</v>
      </c>
      <c r="E47" s="240" t="s">
        <v>46</v>
      </c>
      <c r="F47" s="333" t="s">
        <v>46</v>
      </c>
      <c r="G47" s="57"/>
    </row>
    <row r="48" spans="1:7" ht="18" customHeight="1">
      <c r="A48" s="315" t="s">
        <v>184</v>
      </c>
      <c r="B48" s="343" t="s">
        <v>46</v>
      </c>
      <c r="C48" s="240" t="s">
        <v>46</v>
      </c>
      <c r="D48" s="240" t="s">
        <v>46</v>
      </c>
      <c r="E48" s="240" t="s">
        <v>46</v>
      </c>
      <c r="F48" s="333" t="s">
        <v>46</v>
      </c>
      <c r="G48" s="57"/>
    </row>
    <row r="49" spans="1:7" ht="18" customHeight="1">
      <c r="A49" s="315" t="s">
        <v>178</v>
      </c>
      <c r="B49" s="343" t="s">
        <v>46</v>
      </c>
      <c r="C49" s="327" t="s">
        <v>234</v>
      </c>
      <c r="D49" s="240" t="s">
        <v>46</v>
      </c>
      <c r="E49" s="240" t="s">
        <v>46</v>
      </c>
      <c r="F49" s="333" t="s">
        <v>46</v>
      </c>
      <c r="G49" s="57"/>
    </row>
    <row r="50" spans="1:7" ht="18" customHeight="1">
      <c r="A50" s="315" t="s">
        <v>232</v>
      </c>
      <c r="B50" s="343" t="s">
        <v>46</v>
      </c>
      <c r="C50" s="240" t="s">
        <v>46</v>
      </c>
      <c r="D50" s="240" t="s">
        <v>46</v>
      </c>
      <c r="E50" s="327" t="s">
        <v>234</v>
      </c>
      <c r="F50" s="338" t="s">
        <v>234</v>
      </c>
      <c r="G50" s="57"/>
    </row>
    <row r="51" spans="1:7" ht="18" customHeight="1">
      <c r="A51" s="315" t="s">
        <v>174</v>
      </c>
      <c r="B51" s="343" t="s">
        <v>46</v>
      </c>
      <c r="C51" s="240" t="s">
        <v>46</v>
      </c>
      <c r="D51" s="240" t="s">
        <v>46</v>
      </c>
      <c r="E51" s="240" t="s">
        <v>46</v>
      </c>
      <c r="F51" s="338" t="s">
        <v>234</v>
      </c>
      <c r="G51" s="57"/>
    </row>
    <row r="52" spans="1:7" ht="18" customHeight="1">
      <c r="A52" s="337" t="s">
        <v>142</v>
      </c>
      <c r="B52" s="343" t="s">
        <v>46</v>
      </c>
      <c r="C52" s="240" t="s">
        <v>46</v>
      </c>
      <c r="D52" s="240" t="s">
        <v>46</v>
      </c>
      <c r="E52" s="240" t="s">
        <v>46</v>
      </c>
      <c r="F52" s="338" t="s">
        <v>234</v>
      </c>
      <c r="G52" s="57"/>
    </row>
    <row r="53" spans="1:7" ht="18" customHeight="1">
      <c r="A53" s="315" t="s">
        <v>172</v>
      </c>
      <c r="B53" s="343" t="s">
        <v>46</v>
      </c>
      <c r="C53" s="327" t="s">
        <v>234</v>
      </c>
      <c r="D53" s="327" t="s">
        <v>234</v>
      </c>
      <c r="E53" s="327" t="s">
        <v>234</v>
      </c>
      <c r="F53" s="338" t="s">
        <v>234</v>
      </c>
      <c r="G53" s="57"/>
    </row>
    <row r="54" spans="1:7" ht="18" customHeight="1">
      <c r="A54" s="337" t="s">
        <v>140</v>
      </c>
      <c r="B54" s="343" t="s">
        <v>46</v>
      </c>
      <c r="C54" s="240" t="s">
        <v>46</v>
      </c>
      <c r="D54" s="240" t="s">
        <v>46</v>
      </c>
      <c r="E54" s="240" t="s">
        <v>46</v>
      </c>
      <c r="F54" s="333" t="s">
        <v>46</v>
      </c>
      <c r="G54" s="57"/>
    </row>
    <row r="55" spans="1:7" ht="18" customHeight="1">
      <c r="A55" s="315" t="s">
        <v>146</v>
      </c>
      <c r="B55" s="343" t="s">
        <v>46</v>
      </c>
      <c r="C55" s="240" t="s">
        <v>46</v>
      </c>
      <c r="D55" s="240" t="s">
        <v>46</v>
      </c>
      <c r="E55" s="240" t="s">
        <v>46</v>
      </c>
      <c r="F55" s="333" t="s">
        <v>46</v>
      </c>
      <c r="G55" s="57"/>
    </row>
    <row r="56" spans="1:7" ht="18" customHeight="1">
      <c r="A56" s="315" t="s">
        <v>160</v>
      </c>
      <c r="B56" s="343" t="s">
        <v>46</v>
      </c>
      <c r="C56" s="240" t="s">
        <v>46</v>
      </c>
      <c r="D56" s="240" t="s">
        <v>46</v>
      </c>
      <c r="E56" s="240" t="s">
        <v>46</v>
      </c>
      <c r="F56" s="333" t="s">
        <v>46</v>
      </c>
      <c r="G56" s="57"/>
    </row>
    <row r="57" spans="1:7" ht="18" customHeight="1">
      <c r="A57" s="339" t="s">
        <v>182</v>
      </c>
      <c r="B57" s="345" t="s">
        <v>46</v>
      </c>
      <c r="C57" s="340" t="s">
        <v>46</v>
      </c>
      <c r="D57" s="340" t="s">
        <v>46</v>
      </c>
      <c r="E57" s="340" t="s">
        <v>46</v>
      </c>
      <c r="F57" s="341" t="s">
        <v>46</v>
      </c>
      <c r="G57" s="57"/>
    </row>
    <row r="58" spans="1:7" ht="11.25" customHeight="1">
      <c r="A58" s="7"/>
      <c r="B58" s="7"/>
      <c r="C58" s="7"/>
      <c r="D58" s="7"/>
      <c r="E58" s="7"/>
      <c r="F58" s="7"/>
      <c r="G58" s="57"/>
    </row>
    <row r="59" spans="1:7">
      <c r="A59" s="36" t="s">
        <v>276</v>
      </c>
    </row>
    <row r="60" spans="1:7" ht="12.75" customHeight="1">
      <c r="A60" s="36" t="s">
        <v>277</v>
      </c>
    </row>
    <row r="61" spans="1:7" ht="12.75" customHeight="1">
      <c r="A61" s="36" t="s">
        <v>278</v>
      </c>
    </row>
    <row r="62" spans="1:7" ht="12.75" customHeight="1">
      <c r="A62" s="346" t="s">
        <v>279</v>
      </c>
    </row>
    <row r="63" spans="1:7" ht="12.75" customHeight="1">
      <c r="A63" s="57" t="s">
        <v>280</v>
      </c>
    </row>
  </sheetData>
  <sortState ref="K31:K43">
    <sortCondition ref="K31:K43"/>
  </sortState>
  <mergeCells count="2">
    <mergeCell ref="B4:F4"/>
    <mergeCell ref="A4:A5"/>
  </mergeCells>
  <hyperlinks>
    <hyperlink ref="A2" location="TOC!A1" tooltip=" " display="Back to TOC"/>
  </hyperlinks>
  <pageMargins left="0.7" right="0.7" top="0.75" bottom="0.75" header="0.3" footer="0.3"/>
  <pageSetup paperSize="9" scale="63" orientation="portrait" r:id="rId1"/>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8"/>
  <dimension ref="A1:T7"/>
  <sheetViews>
    <sheetView workbookViewId="0">
      <selection activeCell="N31" sqref="N31"/>
    </sheetView>
  </sheetViews>
  <sheetFormatPr defaultRowHeight="15"/>
  <cols>
    <col min="1" max="1" width="15.5703125" customWidth="1"/>
    <col min="2" max="2" width="9" customWidth="1"/>
    <col min="3" max="3" width="7.5703125" customWidth="1"/>
    <col min="4" max="4" width="10.42578125" customWidth="1"/>
    <col min="5" max="5" width="14.85546875" customWidth="1"/>
    <col min="6" max="17" width="7.42578125" customWidth="1"/>
    <col min="18" max="22" width="9.28515625" bestFit="1" customWidth="1"/>
    <col min="23" max="23" width="9.42578125" bestFit="1" customWidth="1"/>
  </cols>
  <sheetData>
    <row r="1" spans="1:20">
      <c r="A1" s="3" t="s">
        <v>351</v>
      </c>
      <c r="B1" s="3" t="s">
        <v>396</v>
      </c>
    </row>
    <row r="2" spans="1:20">
      <c r="A2" s="1178" t="s">
        <v>311</v>
      </c>
      <c r="B2" s="3"/>
    </row>
    <row r="4" spans="1:20" s="34" customFormat="1" ht="27.95" customHeight="1">
      <c r="A4" s="1461" t="s">
        <v>50</v>
      </c>
      <c r="B4" s="1462" t="s">
        <v>300</v>
      </c>
      <c r="C4" s="1462" t="s">
        <v>15</v>
      </c>
      <c r="D4" s="1462" t="s">
        <v>55</v>
      </c>
      <c r="E4" s="1329" t="s">
        <v>64</v>
      </c>
      <c r="F4" s="1463" t="s">
        <v>56</v>
      </c>
      <c r="G4" s="1463"/>
      <c r="H4" s="1463" t="s">
        <v>57</v>
      </c>
      <c r="I4" s="1463"/>
      <c r="J4" s="1463" t="s">
        <v>58</v>
      </c>
      <c r="K4" s="1463"/>
      <c r="L4" s="1463" t="s">
        <v>59</v>
      </c>
      <c r="M4" s="1463"/>
      <c r="N4" s="1463" t="s">
        <v>60</v>
      </c>
      <c r="O4" s="1463"/>
      <c r="P4" s="1463" t="s">
        <v>61</v>
      </c>
      <c r="Q4" s="1463"/>
    </row>
    <row r="5" spans="1:20" s="34" customFormat="1" ht="30.6" customHeight="1">
      <c r="A5" s="1461"/>
      <c r="B5" s="1462"/>
      <c r="C5" s="1462"/>
      <c r="D5" s="1462"/>
      <c r="E5" s="1330"/>
      <c r="F5" s="836" t="s">
        <v>48</v>
      </c>
      <c r="G5" s="837" t="s">
        <v>15</v>
      </c>
      <c r="H5" s="836" t="s">
        <v>48</v>
      </c>
      <c r="I5" s="837" t="s">
        <v>15</v>
      </c>
      <c r="J5" s="836" t="s">
        <v>48</v>
      </c>
      <c r="K5" s="837" t="s">
        <v>15</v>
      </c>
      <c r="L5" s="836" t="s">
        <v>48</v>
      </c>
      <c r="M5" s="837" t="s">
        <v>15</v>
      </c>
      <c r="N5" s="836" t="s">
        <v>48</v>
      </c>
      <c r="O5" s="837" t="s">
        <v>15</v>
      </c>
      <c r="P5" s="836" t="s">
        <v>48</v>
      </c>
      <c r="Q5" s="837" t="s">
        <v>15</v>
      </c>
      <c r="S5" s="51"/>
      <c r="T5" s="51"/>
    </row>
    <row r="6" spans="1:20" ht="16.5" customHeight="1">
      <c r="A6" s="828" t="s">
        <v>31</v>
      </c>
      <c r="B6" s="977">
        <v>432.35012471232022</v>
      </c>
      <c r="C6" s="978">
        <v>5.8645533343121894</v>
      </c>
      <c r="D6" s="843" t="s">
        <v>108</v>
      </c>
      <c r="E6" s="548">
        <f>P6-F6</f>
        <v>329.91960997299805</v>
      </c>
      <c r="F6" s="972">
        <v>275.7271900270016</v>
      </c>
      <c r="G6" s="973">
        <v>11.021778266427841</v>
      </c>
      <c r="H6" s="981">
        <v>305.93109300079993</v>
      </c>
      <c r="I6" s="982">
        <v>10.612862504455402</v>
      </c>
      <c r="J6" s="972">
        <v>357.34208881250015</v>
      </c>
      <c r="K6" s="973">
        <v>8.1508971428550705</v>
      </c>
      <c r="L6" s="981">
        <v>502.88420753749995</v>
      </c>
      <c r="M6" s="982">
        <v>8.913799967261431</v>
      </c>
      <c r="N6" s="972">
        <v>571.36189999999965</v>
      </c>
      <c r="O6" s="973">
        <v>9.9828790414685979</v>
      </c>
      <c r="P6" s="981">
        <v>605.64679999999964</v>
      </c>
      <c r="Q6" s="982">
        <v>15.031375703514506</v>
      </c>
      <c r="S6" s="52"/>
      <c r="T6" s="52"/>
    </row>
    <row r="7" spans="1:20" ht="17.45" customHeight="1">
      <c r="A7" s="688" t="s">
        <v>32</v>
      </c>
      <c r="B7" s="979">
        <v>507.03825399267498</v>
      </c>
      <c r="C7" s="980">
        <v>1.9378520902360972</v>
      </c>
      <c r="D7" s="842" t="s">
        <v>109</v>
      </c>
      <c r="E7" s="550">
        <f>P7-F7</f>
        <v>329.51264534800112</v>
      </c>
      <c r="F7" s="974">
        <v>338.20169999999985</v>
      </c>
      <c r="G7" s="975">
        <v>2.9653365876025628</v>
      </c>
      <c r="H7" s="983">
        <v>372.56479999999988</v>
      </c>
      <c r="I7" s="976">
        <v>2.7657104108672348</v>
      </c>
      <c r="J7" s="974">
        <v>436.56049999999993</v>
      </c>
      <c r="K7" s="975">
        <v>2.2641544096330319</v>
      </c>
      <c r="L7" s="983">
        <v>578.98470000000009</v>
      </c>
      <c r="M7" s="976">
        <v>2.4266846546733269</v>
      </c>
      <c r="N7" s="974">
        <v>634.49249999999972</v>
      </c>
      <c r="O7" s="975">
        <v>3.0146331669220947</v>
      </c>
      <c r="P7" s="983">
        <v>667.71434534800096</v>
      </c>
      <c r="Q7" s="976">
        <v>4.0795765301381524</v>
      </c>
      <c r="S7" s="52"/>
      <c r="T7" s="52"/>
    </row>
  </sheetData>
  <mergeCells count="11">
    <mergeCell ref="P4:Q4"/>
    <mergeCell ref="F4:G4"/>
    <mergeCell ref="H4:I4"/>
    <mergeCell ref="J4:K4"/>
    <mergeCell ref="L4:M4"/>
    <mergeCell ref="N4:O4"/>
    <mergeCell ref="A4:A5"/>
    <mergeCell ref="B4:B5"/>
    <mergeCell ref="C4:C5"/>
    <mergeCell ref="D4:D5"/>
    <mergeCell ref="E4:E5"/>
  </mergeCells>
  <hyperlinks>
    <hyperlink ref="A2" location="TOC!A1" tooltip=" " display="Back to TOC"/>
  </hyperlinks>
  <pageMargins left="0.7" right="0.7" top="0.75" bottom="0.75" header="0.3" footer="0.3"/>
  <pageSetup paperSize="9" orientation="portrait" horizontalDpi="300" verticalDpi="300" r:id="rId1"/>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9"/>
  <dimension ref="A1:AB8"/>
  <sheetViews>
    <sheetView zoomScaleNormal="100" workbookViewId="0">
      <selection activeCell="Q31" sqref="Q31"/>
    </sheetView>
  </sheetViews>
  <sheetFormatPr defaultRowHeight="15"/>
  <cols>
    <col min="1" max="1" width="16.7109375" customWidth="1"/>
    <col min="2" max="2" width="7.42578125" customWidth="1"/>
    <col min="3" max="3" width="7.140625" customWidth="1"/>
    <col min="4" max="21" width="6.28515625" customWidth="1"/>
    <col min="22" max="23" width="9" customWidth="1"/>
    <col min="24" max="24" width="9.28515625" bestFit="1" customWidth="1"/>
    <col min="25" max="25" width="9.140625" customWidth="1"/>
    <col min="26" max="26" width="7" customWidth="1"/>
    <col min="27" max="27" width="9.28515625" bestFit="1" customWidth="1"/>
    <col min="32" max="33" width="9.28515625" bestFit="1" customWidth="1"/>
    <col min="34" max="34" width="9.42578125" bestFit="1" customWidth="1"/>
    <col min="35" max="36" width="9.28515625" bestFit="1" customWidth="1"/>
  </cols>
  <sheetData>
    <row r="1" spans="1:28">
      <c r="A1" s="3" t="s">
        <v>352</v>
      </c>
      <c r="B1" s="3" t="s">
        <v>397</v>
      </c>
      <c r="C1" s="2"/>
    </row>
    <row r="2" spans="1:28">
      <c r="A2" s="1178" t="s">
        <v>311</v>
      </c>
      <c r="B2" s="3"/>
      <c r="C2" s="2"/>
    </row>
    <row r="4" spans="1:28" ht="48.95" customHeight="1">
      <c r="A4" s="1328" t="s">
        <v>50</v>
      </c>
      <c r="B4" s="1447" t="s">
        <v>302</v>
      </c>
      <c r="C4" s="1448"/>
      <c r="D4" s="1449" t="s">
        <v>116</v>
      </c>
      <c r="E4" s="1448"/>
      <c r="F4" s="1449" t="s">
        <v>117</v>
      </c>
      <c r="G4" s="1448"/>
      <c r="H4" s="1449" t="s">
        <v>65</v>
      </c>
      <c r="I4" s="1448"/>
      <c r="J4" s="1449" t="s">
        <v>66</v>
      </c>
      <c r="K4" s="1448"/>
      <c r="L4" s="1449" t="s">
        <v>67</v>
      </c>
      <c r="M4" s="1448"/>
      <c r="N4" s="1450" t="s">
        <v>68</v>
      </c>
      <c r="O4" s="1448"/>
      <c r="P4" s="1449" t="s">
        <v>69</v>
      </c>
      <c r="Q4" s="1435"/>
      <c r="R4" s="1445" t="s">
        <v>13</v>
      </c>
      <c r="S4" s="1446"/>
      <c r="T4" s="1447" t="s">
        <v>16</v>
      </c>
      <c r="U4" s="1451"/>
      <c r="V4" s="1445" t="s">
        <v>72</v>
      </c>
      <c r="W4" s="1446"/>
      <c r="Y4" s="65"/>
    </row>
    <row r="5" spans="1:28" ht="15" customHeight="1">
      <c r="A5" s="1328"/>
      <c r="B5" s="856" t="s">
        <v>14</v>
      </c>
      <c r="C5" s="857" t="s">
        <v>15</v>
      </c>
      <c r="D5" s="856" t="s">
        <v>14</v>
      </c>
      <c r="E5" s="857" t="s">
        <v>15</v>
      </c>
      <c r="F5" s="856" t="s">
        <v>14</v>
      </c>
      <c r="G5" s="857" t="s">
        <v>15</v>
      </c>
      <c r="H5" s="856" t="s">
        <v>14</v>
      </c>
      <c r="I5" s="857" t="s">
        <v>15</v>
      </c>
      <c r="J5" s="856" t="s">
        <v>14</v>
      </c>
      <c r="K5" s="857" t="s">
        <v>15</v>
      </c>
      <c r="L5" s="856" t="s">
        <v>14</v>
      </c>
      <c r="M5" s="857" t="s">
        <v>15</v>
      </c>
      <c r="N5" s="858" t="s">
        <v>14</v>
      </c>
      <c r="O5" s="857" t="s">
        <v>15</v>
      </c>
      <c r="P5" s="856" t="s">
        <v>14</v>
      </c>
      <c r="Q5" s="858" t="s">
        <v>15</v>
      </c>
      <c r="R5" s="885" t="s">
        <v>14</v>
      </c>
      <c r="S5" s="857" t="s">
        <v>15</v>
      </c>
      <c r="T5" s="856" t="s">
        <v>14</v>
      </c>
      <c r="U5" s="858" t="s">
        <v>15</v>
      </c>
      <c r="V5" s="885" t="s">
        <v>14</v>
      </c>
      <c r="W5" s="857" t="s">
        <v>15</v>
      </c>
      <c r="Y5" s="67"/>
      <c r="Z5" s="67"/>
      <c r="AA5" s="67"/>
      <c r="AB5" s="67"/>
    </row>
    <row r="6" spans="1:28">
      <c r="A6" s="1000" t="s">
        <v>31</v>
      </c>
      <c r="B6" s="985">
        <v>3.1595932722970064</v>
      </c>
      <c r="C6" s="986">
        <v>1.1859389101435318</v>
      </c>
      <c r="D6" s="985">
        <v>14.525483856599683</v>
      </c>
      <c r="E6" s="987">
        <v>1.8064332720603438</v>
      </c>
      <c r="F6" s="988">
        <v>26.206087549828908</v>
      </c>
      <c r="G6" s="986">
        <v>2.2442540272178029</v>
      </c>
      <c r="H6" s="985">
        <v>25.534974277750301</v>
      </c>
      <c r="I6" s="987">
        <v>2.5418906068230664</v>
      </c>
      <c r="J6" s="988">
        <v>18.141311973276022</v>
      </c>
      <c r="K6" s="986">
        <v>2.0236376888984364</v>
      </c>
      <c r="L6" s="985">
        <v>9.7990167160372703</v>
      </c>
      <c r="M6" s="987">
        <v>1.7513442808239237</v>
      </c>
      <c r="N6" s="988">
        <v>2.36746739651021</v>
      </c>
      <c r="O6" s="986">
        <v>0.82720711771671995</v>
      </c>
      <c r="P6" s="985">
        <v>0.26606495770057281</v>
      </c>
      <c r="Q6" s="994">
        <v>0.29763214521916842</v>
      </c>
      <c r="R6" s="996">
        <v>43.891164678725623</v>
      </c>
      <c r="S6" s="997">
        <v>2.8850297761691555</v>
      </c>
      <c r="T6" s="985">
        <v>2.6335323542107831</v>
      </c>
      <c r="U6" s="994">
        <v>0.8650692538417164</v>
      </c>
      <c r="V6" s="996">
        <v>30.573861043524079</v>
      </c>
      <c r="W6" s="997">
        <v>2.3190237446658655</v>
      </c>
      <c r="Y6" s="66"/>
      <c r="Z6" s="71"/>
      <c r="AA6" s="71"/>
      <c r="AB6" s="72"/>
    </row>
    <row r="7" spans="1:28">
      <c r="A7" s="1001" t="s">
        <v>32</v>
      </c>
      <c r="B7" s="989">
        <v>0.56045242699158115</v>
      </c>
      <c r="C7" s="990">
        <v>9.5014633402173226E-2</v>
      </c>
      <c r="D7" s="989">
        <v>4.0730435850709767</v>
      </c>
      <c r="E7" s="991">
        <v>0.29869188308752059</v>
      </c>
      <c r="F7" s="992">
        <v>13.232394770694825</v>
      </c>
      <c r="G7" s="990">
        <v>0.52886815050191327</v>
      </c>
      <c r="H7" s="989">
        <v>22.475484504479006</v>
      </c>
      <c r="I7" s="991">
        <v>0.60356471752116736</v>
      </c>
      <c r="J7" s="992">
        <v>27.619995747526492</v>
      </c>
      <c r="K7" s="990">
        <v>0.63623516557631077</v>
      </c>
      <c r="L7" s="989">
        <v>21.800059475508203</v>
      </c>
      <c r="M7" s="991">
        <v>0.61379282570258242</v>
      </c>
      <c r="N7" s="992">
        <v>8.4990726750021111</v>
      </c>
      <c r="O7" s="990">
        <v>0.44179294832951088</v>
      </c>
      <c r="P7" s="989">
        <v>1.739496814726887</v>
      </c>
      <c r="Q7" s="995">
        <v>0.2543663120055179</v>
      </c>
      <c r="R7" s="998">
        <v>17.865890782757283</v>
      </c>
      <c r="S7" s="999">
        <v>0.6294194982708976</v>
      </c>
      <c r="T7" s="989">
        <v>10.23856948972891</v>
      </c>
      <c r="U7" s="995">
        <v>0.6097738617366556</v>
      </c>
      <c r="V7" s="998">
        <v>59.658624712763597</v>
      </c>
      <c r="W7" s="999">
        <v>0.78272316222193039</v>
      </c>
      <c r="Y7" s="66"/>
      <c r="Z7" s="71"/>
      <c r="AA7" s="71"/>
      <c r="AB7" s="72"/>
    </row>
    <row r="8" spans="1:28">
      <c r="Y8" s="66"/>
    </row>
  </sheetData>
  <mergeCells count="12">
    <mergeCell ref="R4:S4"/>
    <mergeCell ref="T4:U4"/>
    <mergeCell ref="V4:W4"/>
    <mergeCell ref="L4:M4"/>
    <mergeCell ref="A4:A5"/>
    <mergeCell ref="D4:E4"/>
    <mergeCell ref="F4:G4"/>
    <mergeCell ref="H4:I4"/>
    <mergeCell ref="B4:C4"/>
    <mergeCell ref="J4:K4"/>
    <mergeCell ref="N4:O4"/>
    <mergeCell ref="P4:Q4"/>
  </mergeCells>
  <hyperlinks>
    <hyperlink ref="A2" location="TOC!A1" tooltip=" " display="Back to TOC"/>
  </hyperlinks>
  <pageMargins left="0.7" right="0.7" top="0.75" bottom="0.75" header="0.3" footer="0.3"/>
  <pageSetup paperSize="9" orientation="portrait" r:id="rId1"/>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0"/>
  <dimension ref="A1:U8"/>
  <sheetViews>
    <sheetView workbookViewId="0">
      <selection activeCell="P33" sqref="P33"/>
    </sheetView>
  </sheetViews>
  <sheetFormatPr defaultRowHeight="15"/>
  <cols>
    <col min="1" max="1" width="15.7109375" customWidth="1"/>
    <col min="2" max="11" width="7.5703125" customWidth="1"/>
    <col min="12" max="21" width="6.28515625" customWidth="1"/>
  </cols>
  <sheetData>
    <row r="1" spans="1:21">
      <c r="A1" s="3" t="s">
        <v>353</v>
      </c>
      <c r="B1" s="3" t="s">
        <v>398</v>
      </c>
      <c r="R1" s="219"/>
      <c r="S1" s="220"/>
      <c r="T1" s="222"/>
      <c r="U1" s="221"/>
    </row>
    <row r="2" spans="1:21">
      <c r="A2" s="1178" t="s">
        <v>311</v>
      </c>
      <c r="B2" s="3"/>
      <c r="R2" s="219"/>
      <c r="S2" s="220"/>
      <c r="T2" s="222"/>
      <c r="U2" s="221"/>
    </row>
    <row r="3" spans="1:21">
      <c r="R3" s="219"/>
      <c r="S3" s="220"/>
      <c r="T3" s="222"/>
      <c r="U3" s="221"/>
    </row>
    <row r="4" spans="1:21">
      <c r="A4" s="1269" t="s">
        <v>50</v>
      </c>
      <c r="B4" s="1333" t="s">
        <v>8</v>
      </c>
      <c r="C4" s="1334"/>
      <c r="D4" s="1333" t="s">
        <v>9</v>
      </c>
      <c r="E4" s="1334"/>
      <c r="F4" s="1333" t="s">
        <v>10</v>
      </c>
      <c r="G4" s="1334"/>
      <c r="H4" s="1333" t="s">
        <v>11</v>
      </c>
      <c r="I4" s="1334"/>
      <c r="J4" s="1370" t="s">
        <v>12</v>
      </c>
      <c r="K4" s="1334"/>
      <c r="R4" s="219"/>
      <c r="S4" s="220"/>
      <c r="T4" s="222"/>
      <c r="U4" s="221"/>
    </row>
    <row r="5" spans="1:21" s="19" customFormat="1" ht="30">
      <c r="A5" s="1270"/>
      <c r="B5" s="1165" t="s">
        <v>48</v>
      </c>
      <c r="C5" s="1166" t="s">
        <v>15</v>
      </c>
      <c r="D5" s="1165" t="s">
        <v>48</v>
      </c>
      <c r="E5" s="1167" t="s">
        <v>15</v>
      </c>
      <c r="F5" s="1165" t="s">
        <v>48</v>
      </c>
      <c r="G5" s="1166" t="s">
        <v>15</v>
      </c>
      <c r="H5" s="1165" t="s">
        <v>48</v>
      </c>
      <c r="I5" s="1167" t="s">
        <v>15</v>
      </c>
      <c r="J5" s="1165" t="s">
        <v>48</v>
      </c>
      <c r="K5" s="1167" t="s">
        <v>15</v>
      </c>
      <c r="R5" s="219"/>
      <c r="S5" s="220"/>
      <c r="T5" s="222"/>
      <c r="U5" s="221"/>
    </row>
    <row r="6" spans="1:21" ht="17.45" customHeight="1">
      <c r="A6" s="1002" t="s">
        <v>31</v>
      </c>
      <c r="B6" s="1003">
        <v>441.0895657709695</v>
      </c>
      <c r="C6" s="1004">
        <v>7.8456567526252359</v>
      </c>
      <c r="D6" s="1003">
        <v>448.88646787348642</v>
      </c>
      <c r="E6" s="1004">
        <v>6.1863063923285191</v>
      </c>
      <c r="F6" s="1003">
        <v>439.87923732095334</v>
      </c>
      <c r="G6" s="1004">
        <v>4.316125694792591</v>
      </c>
      <c r="H6" s="1003">
        <v>437.33899758217859</v>
      </c>
      <c r="I6" s="1004">
        <v>2.9440902407236904</v>
      </c>
      <c r="J6" s="1003">
        <v>432.35012471232022</v>
      </c>
      <c r="K6" s="1004">
        <v>5.8645533343121894</v>
      </c>
      <c r="R6" s="219"/>
      <c r="S6" s="220"/>
      <c r="T6" s="222"/>
      <c r="U6" s="221"/>
    </row>
    <row r="7" spans="1:21" ht="17.100000000000001" customHeight="1">
      <c r="A7" s="81" t="s">
        <v>32</v>
      </c>
      <c r="B7" s="1005">
        <v>529.47187891880787</v>
      </c>
      <c r="C7" s="1006">
        <v>2.2578326314350483</v>
      </c>
      <c r="D7" s="1005">
        <v>529.86217144040859</v>
      </c>
      <c r="E7" s="1006">
        <v>2.4485648512596652</v>
      </c>
      <c r="F7" s="1005">
        <v>524.44018097580522</v>
      </c>
      <c r="G7" s="1006">
        <v>1.74139617202494</v>
      </c>
      <c r="H7" s="1005">
        <v>513.14608143899079</v>
      </c>
      <c r="I7" s="1006">
        <v>1.5696814472094476</v>
      </c>
      <c r="J7" s="1005">
        <v>507.03825399267498</v>
      </c>
      <c r="K7" s="1006">
        <v>1.9378520902360972</v>
      </c>
      <c r="R7" s="219"/>
      <c r="S7" s="220"/>
      <c r="T7" s="222"/>
      <c r="U7" s="221"/>
    </row>
    <row r="8" spans="1:21">
      <c r="R8" s="219"/>
      <c r="S8" s="220"/>
      <c r="T8" s="222"/>
      <c r="U8" s="221"/>
    </row>
  </sheetData>
  <mergeCells count="6">
    <mergeCell ref="A4:A5"/>
    <mergeCell ref="J4:K4"/>
    <mergeCell ref="B4:C4"/>
    <mergeCell ref="D4:E4"/>
    <mergeCell ref="F4:G4"/>
    <mergeCell ref="H4:I4"/>
  </mergeCells>
  <hyperlinks>
    <hyperlink ref="A2" location="TOC!A1" tooltip=" " display="Back to TOC"/>
  </hyperlinks>
  <pageMargins left="0.7" right="0.7" top="0.75" bottom="0.75" header="0.3" footer="0.3"/>
  <pageSetup paperSize="9" orientation="portrait" r:id="rId1"/>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1"/>
  <dimension ref="A1:Y8"/>
  <sheetViews>
    <sheetView workbookViewId="0">
      <selection activeCell="Q33" sqref="Q33"/>
    </sheetView>
  </sheetViews>
  <sheetFormatPr defaultRowHeight="15"/>
  <cols>
    <col min="1" max="1" width="15.42578125" customWidth="1"/>
    <col min="2" max="21" width="6.7109375" customWidth="1"/>
    <col min="22" max="25" width="7.7109375" customWidth="1"/>
  </cols>
  <sheetData>
    <row r="1" spans="1:25">
      <c r="A1" s="3" t="s">
        <v>354</v>
      </c>
      <c r="B1" s="3" t="s">
        <v>263</v>
      </c>
    </row>
    <row r="2" spans="1:25">
      <c r="A2" s="1178" t="s">
        <v>311</v>
      </c>
      <c r="B2" s="3"/>
    </row>
    <row r="4" spans="1:25" s="5" customFormat="1" ht="15" customHeight="1">
      <c r="A4" s="1378" t="s">
        <v>30</v>
      </c>
      <c r="B4" s="1458" t="s">
        <v>8</v>
      </c>
      <c r="C4" s="1459"/>
      <c r="D4" s="1459"/>
      <c r="E4" s="1316"/>
      <c r="F4" s="1458" t="s">
        <v>9</v>
      </c>
      <c r="G4" s="1459"/>
      <c r="H4" s="1459"/>
      <c r="I4" s="1316"/>
      <c r="J4" s="1458" t="s">
        <v>10</v>
      </c>
      <c r="K4" s="1459"/>
      <c r="L4" s="1459"/>
      <c r="M4" s="1316"/>
      <c r="N4" s="1458" t="s">
        <v>11</v>
      </c>
      <c r="O4" s="1459"/>
      <c r="P4" s="1459"/>
      <c r="Q4" s="1316"/>
      <c r="R4" s="1458" t="s">
        <v>12</v>
      </c>
      <c r="S4" s="1459"/>
      <c r="T4" s="1459"/>
      <c r="U4" s="1316"/>
      <c r="V4"/>
      <c r="W4"/>
      <c r="X4"/>
      <c r="Y4"/>
    </row>
    <row r="5" spans="1:25" s="5" customFormat="1" ht="28.5" customHeight="1">
      <c r="A5" s="1379"/>
      <c r="B5" s="1377" t="s">
        <v>13</v>
      </c>
      <c r="C5" s="1371"/>
      <c r="D5" s="1375" t="s">
        <v>16</v>
      </c>
      <c r="E5" s="1460"/>
      <c r="F5" s="1377" t="s">
        <v>13</v>
      </c>
      <c r="G5" s="1371"/>
      <c r="H5" s="1375" t="s">
        <v>16</v>
      </c>
      <c r="I5" s="1460"/>
      <c r="J5" s="1377" t="s">
        <v>13</v>
      </c>
      <c r="K5" s="1371"/>
      <c r="L5" s="1375" t="s">
        <v>16</v>
      </c>
      <c r="M5" s="1460"/>
      <c r="N5" s="1377" t="s">
        <v>13</v>
      </c>
      <c r="O5" s="1371"/>
      <c r="P5" s="1375" t="s">
        <v>16</v>
      </c>
      <c r="Q5" s="1460"/>
      <c r="R5" s="1377" t="s">
        <v>13</v>
      </c>
      <c r="S5" s="1371"/>
      <c r="T5" s="1375" t="s">
        <v>16</v>
      </c>
      <c r="U5" s="1460"/>
      <c r="V5"/>
      <c r="W5"/>
      <c r="X5"/>
      <c r="Y5"/>
    </row>
    <row r="6" spans="1:25" s="5" customFormat="1">
      <c r="A6" s="1380"/>
      <c r="B6" s="861" t="s">
        <v>14</v>
      </c>
      <c r="C6" s="993" t="s">
        <v>15</v>
      </c>
      <c r="D6" s="861" t="s">
        <v>14</v>
      </c>
      <c r="E6" s="967" t="s">
        <v>15</v>
      </c>
      <c r="F6" s="861" t="s">
        <v>14</v>
      </c>
      <c r="G6" s="993" t="s">
        <v>15</v>
      </c>
      <c r="H6" s="861" t="s">
        <v>14</v>
      </c>
      <c r="I6" s="967" t="s">
        <v>15</v>
      </c>
      <c r="J6" s="861" t="s">
        <v>14</v>
      </c>
      <c r="K6" s="993" t="s">
        <v>15</v>
      </c>
      <c r="L6" s="861" t="s">
        <v>14</v>
      </c>
      <c r="M6" s="967" t="s">
        <v>15</v>
      </c>
      <c r="N6" s="861" t="s">
        <v>14</v>
      </c>
      <c r="O6" s="993" t="s">
        <v>15</v>
      </c>
      <c r="P6" s="861" t="s">
        <v>14</v>
      </c>
      <c r="Q6" s="967" t="s">
        <v>15</v>
      </c>
      <c r="R6" s="861" t="s">
        <v>14</v>
      </c>
      <c r="S6" s="964" t="s">
        <v>15</v>
      </c>
      <c r="T6" s="861" t="s">
        <v>14</v>
      </c>
      <c r="U6" s="967" t="s">
        <v>15</v>
      </c>
      <c r="V6"/>
      <c r="W6"/>
      <c r="X6"/>
      <c r="Y6"/>
    </row>
    <row r="7" spans="1:25">
      <c r="A7" s="1011" t="s">
        <v>31</v>
      </c>
      <c r="B7" s="1012">
        <v>39.474764250555545</v>
      </c>
      <c r="C7" s="1013">
        <v>3.4732113308993782</v>
      </c>
      <c r="D7" s="1014">
        <v>3.7060407072820043</v>
      </c>
      <c r="E7" s="1015">
        <v>1.1467018088003873</v>
      </c>
      <c r="F7" s="1012">
        <v>35.061183265121869</v>
      </c>
      <c r="G7" s="1013">
        <v>2.6728879239774832</v>
      </c>
      <c r="H7" s="1016">
        <v>2.8502476311673512</v>
      </c>
      <c r="I7" s="1015">
        <v>0.70736407938070933</v>
      </c>
      <c r="J7" s="1012">
        <v>37.345516689018702</v>
      </c>
      <c r="K7" s="1013">
        <v>2.0202842239217351</v>
      </c>
      <c r="L7" s="1016">
        <v>2.2882726733454208</v>
      </c>
      <c r="M7" s="1015">
        <v>0.41343294375193368</v>
      </c>
      <c r="N7" s="1012">
        <v>41.928101385557326</v>
      </c>
      <c r="O7" s="1013">
        <v>1.4920302659149389</v>
      </c>
      <c r="P7" s="1016">
        <v>2.891454911623029</v>
      </c>
      <c r="Q7" s="1015">
        <v>0.46846743006150271</v>
      </c>
      <c r="R7" s="1012">
        <v>43.891164678725623</v>
      </c>
      <c r="S7" s="994">
        <v>2.8850297761691555</v>
      </c>
      <c r="T7" s="1016">
        <v>2.6335323542107831</v>
      </c>
      <c r="U7" s="997">
        <v>0.8650692538417164</v>
      </c>
    </row>
    <row r="8" spans="1:25">
      <c r="A8" s="688" t="s">
        <v>32</v>
      </c>
      <c r="B8" s="1017">
        <v>12.050488556821701</v>
      </c>
      <c r="C8" s="1018">
        <v>0.58090931329771434</v>
      </c>
      <c r="D8" s="1019">
        <v>14.947595671893049</v>
      </c>
      <c r="E8" s="1018">
        <v>0.70022512183988916</v>
      </c>
      <c r="F8" s="1017">
        <v>11.808032334576737</v>
      </c>
      <c r="G8" s="1010">
        <v>0.5866500558911526</v>
      </c>
      <c r="H8" s="1020">
        <v>14.924762002557452</v>
      </c>
      <c r="I8" s="1018">
        <v>0.83114052030522712</v>
      </c>
      <c r="J8" s="1017">
        <v>12.790490796149967</v>
      </c>
      <c r="K8" s="1010">
        <v>0.45569500786227674</v>
      </c>
      <c r="L8" s="1020">
        <v>13.963258155519075</v>
      </c>
      <c r="M8" s="1018">
        <v>0.56488707367574598</v>
      </c>
      <c r="N8" s="1017">
        <v>16.592296669020637</v>
      </c>
      <c r="O8" s="1010">
        <v>0.5672177231347858</v>
      </c>
      <c r="P8" s="1020">
        <v>11.547196463304292</v>
      </c>
      <c r="Q8" s="1018">
        <v>0.46980144707304072</v>
      </c>
      <c r="R8" s="1017">
        <v>17.865890782757283</v>
      </c>
      <c r="S8" s="995">
        <v>0.6294194982708976</v>
      </c>
      <c r="T8" s="1020">
        <v>10.23856948972891</v>
      </c>
      <c r="U8" s="999">
        <v>0.6097738617366556</v>
      </c>
    </row>
  </sheetData>
  <sortState ref="C74:I82">
    <sortCondition ref="D74:D82"/>
  </sortState>
  <mergeCells count="16">
    <mergeCell ref="R5:S5"/>
    <mergeCell ref="R4:U4"/>
    <mergeCell ref="T5:U5"/>
    <mergeCell ref="B5:C5"/>
    <mergeCell ref="D5:E5"/>
    <mergeCell ref="F5:G5"/>
    <mergeCell ref="H5:I5"/>
    <mergeCell ref="J5:K5"/>
    <mergeCell ref="A4:A6"/>
    <mergeCell ref="B4:E4"/>
    <mergeCell ref="F4:I4"/>
    <mergeCell ref="J4:M4"/>
    <mergeCell ref="N4:Q4"/>
    <mergeCell ref="L5:M5"/>
    <mergeCell ref="N5:O5"/>
    <mergeCell ref="P5:Q5"/>
  </mergeCells>
  <hyperlinks>
    <hyperlink ref="A2" location="TOC!A1" tooltip=" " display="Back to TOC"/>
  </hyperlinks>
  <pageMargins left="0.7" right="0.7" top="0.75" bottom="0.75" header="0.3" footer="0.3"/>
  <pageSetup paperSize="9" orientation="portrait" r:id="rId1"/>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2"/>
  <dimension ref="A1:L8"/>
  <sheetViews>
    <sheetView workbookViewId="0">
      <selection activeCell="A2" sqref="A2"/>
    </sheetView>
  </sheetViews>
  <sheetFormatPr defaultRowHeight="15"/>
  <cols>
    <col min="1" max="1" width="16.85546875" customWidth="1"/>
    <col min="5" max="6" width="9.28515625" bestFit="1" customWidth="1"/>
    <col min="7" max="7" width="9.42578125" bestFit="1" customWidth="1"/>
    <col min="8" max="9" width="9.28515625" bestFit="1" customWidth="1"/>
    <col min="11" max="11" width="9.28515625" bestFit="1" customWidth="1"/>
    <col min="12" max="12" width="13.5703125" customWidth="1"/>
    <col min="15" max="16" width="9.28515625" bestFit="1" customWidth="1"/>
    <col min="17" max="17" width="9.42578125" bestFit="1" customWidth="1"/>
    <col min="18" max="19" width="9.28515625" bestFit="1" customWidth="1"/>
  </cols>
  <sheetData>
    <row r="1" spans="1:12">
      <c r="A1" s="3" t="s">
        <v>355</v>
      </c>
      <c r="B1" s="3" t="s">
        <v>412</v>
      </c>
    </row>
    <row r="2" spans="1:12">
      <c r="A2" s="1178" t="s">
        <v>311</v>
      </c>
    </row>
    <row r="3" spans="1:12">
      <c r="A3" s="16"/>
      <c r="B3" s="16"/>
      <c r="C3" s="16"/>
      <c r="D3" s="16"/>
      <c r="E3" s="16"/>
      <c r="F3" s="16"/>
      <c r="G3" s="16"/>
      <c r="H3" s="16"/>
      <c r="I3" s="16"/>
      <c r="J3" s="16"/>
      <c r="K3" s="16"/>
      <c r="L3" s="16"/>
    </row>
    <row r="4" spans="1:12">
      <c r="A4" s="1464" t="s">
        <v>45</v>
      </c>
      <c r="B4" s="1402" t="s">
        <v>8</v>
      </c>
      <c r="C4" s="1403"/>
      <c r="D4" s="1404" t="s">
        <v>9</v>
      </c>
      <c r="E4" s="1404"/>
      <c r="F4" s="1402" t="s">
        <v>10</v>
      </c>
      <c r="G4" s="1403"/>
      <c r="H4" s="1404" t="s">
        <v>11</v>
      </c>
      <c r="I4" s="1404"/>
      <c r="J4" s="1402" t="s">
        <v>12</v>
      </c>
      <c r="K4" s="1403"/>
      <c r="L4" s="16"/>
    </row>
    <row r="5" spans="1:12">
      <c r="A5" s="1465"/>
      <c r="B5" s="861" t="s">
        <v>14</v>
      </c>
      <c r="C5" s="967" t="s">
        <v>15</v>
      </c>
      <c r="D5" s="993" t="s">
        <v>14</v>
      </c>
      <c r="E5" s="993" t="s">
        <v>15</v>
      </c>
      <c r="F5" s="861" t="s">
        <v>14</v>
      </c>
      <c r="G5" s="967" t="s">
        <v>15</v>
      </c>
      <c r="H5" s="993" t="s">
        <v>14</v>
      </c>
      <c r="I5" s="993" t="s">
        <v>15</v>
      </c>
      <c r="J5" s="861" t="s">
        <v>14</v>
      </c>
      <c r="K5" s="967" t="s">
        <v>15</v>
      </c>
      <c r="L5" s="16"/>
    </row>
    <row r="6" spans="1:12">
      <c r="A6" s="11" t="s">
        <v>31</v>
      </c>
      <c r="B6" s="1025">
        <v>34.31646708679326</v>
      </c>
      <c r="C6" s="1026">
        <v>2.83599941275481</v>
      </c>
      <c r="D6" s="1021">
        <v>37.805042093640139</v>
      </c>
      <c r="E6" s="1022">
        <v>2.7486917299197295</v>
      </c>
      <c r="F6" s="1027">
        <v>32.961200654182072</v>
      </c>
      <c r="G6" s="1028">
        <v>1.7447171848478009</v>
      </c>
      <c r="H6" s="616">
        <v>30.608380001491703</v>
      </c>
      <c r="I6" s="1029">
        <v>1.3257117428366758</v>
      </c>
      <c r="J6" s="1030">
        <v>30.573861043524079</v>
      </c>
      <c r="K6" s="997">
        <v>2.3190237446658655</v>
      </c>
      <c r="L6" s="16"/>
    </row>
    <row r="7" spans="1:12">
      <c r="A7" s="1031" t="s">
        <v>32</v>
      </c>
      <c r="B7" s="1023">
        <v>67.989959659195279</v>
      </c>
      <c r="C7" s="1032">
        <v>0.88855157975594068</v>
      </c>
      <c r="D7" s="1024">
        <v>68.450356664328496</v>
      </c>
      <c r="E7" s="1033">
        <v>0.85127126114525065</v>
      </c>
      <c r="F7" s="1034">
        <v>66.012673987172718</v>
      </c>
      <c r="G7" s="1035">
        <v>0.69121664958459872</v>
      </c>
      <c r="H7" s="971">
        <v>62.096252758497812</v>
      </c>
      <c r="I7" s="913">
        <v>0.65181455388418263</v>
      </c>
      <c r="J7" s="989">
        <v>59.658624712763597</v>
      </c>
      <c r="K7" s="999">
        <v>0.78272316222193039</v>
      </c>
      <c r="L7" s="16"/>
    </row>
    <row r="8" spans="1:12">
      <c r="A8" s="16"/>
      <c r="B8" s="16"/>
      <c r="C8" s="16"/>
      <c r="D8" s="16"/>
      <c r="E8" s="16"/>
      <c r="F8" s="16"/>
      <c r="G8" s="16"/>
      <c r="H8" s="16"/>
      <c r="I8" s="16"/>
      <c r="J8" s="16"/>
      <c r="K8" s="16"/>
      <c r="L8" s="16"/>
    </row>
  </sheetData>
  <sortState ref="M56:S61">
    <sortCondition ref="N56:N61"/>
  </sortState>
  <mergeCells count="6">
    <mergeCell ref="J4:K4"/>
    <mergeCell ref="A4:A5"/>
    <mergeCell ref="B4:C4"/>
    <mergeCell ref="D4:E4"/>
    <mergeCell ref="F4:G4"/>
    <mergeCell ref="H4:I4"/>
  </mergeCells>
  <hyperlinks>
    <hyperlink ref="A2" location="TOC!A1" tooltip=" " display="Back to TOC"/>
  </hyperlinks>
  <pageMargins left="0.7" right="0.7" top="0.75" bottom="0.75" header="0.3" footer="0.3"/>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3"/>
  <dimension ref="A1:AE8"/>
  <sheetViews>
    <sheetView workbookViewId="0">
      <selection activeCell="N31" sqref="N31"/>
    </sheetView>
  </sheetViews>
  <sheetFormatPr defaultRowHeight="15"/>
  <cols>
    <col min="1" max="1" width="15.28515625" customWidth="1"/>
    <col min="2" max="3" width="7.42578125" customWidth="1"/>
    <col min="4" max="4" width="12.140625" customWidth="1"/>
    <col min="5" max="5" width="14.5703125" customWidth="1"/>
    <col min="6" max="17" width="7.42578125" customWidth="1"/>
    <col min="18" max="18" width="9.28515625" bestFit="1" customWidth="1"/>
    <col min="19" max="19" width="9.42578125" bestFit="1" customWidth="1"/>
    <col min="20" max="20" width="9.28515625" bestFit="1" customWidth="1"/>
    <col min="21" max="21" width="9.42578125" bestFit="1" customWidth="1"/>
    <col min="22" max="22" width="9.28515625" bestFit="1" customWidth="1"/>
    <col min="23" max="23" width="9.42578125" bestFit="1" customWidth="1"/>
  </cols>
  <sheetData>
    <row r="1" spans="1:31">
      <c r="A1" s="3" t="s">
        <v>356</v>
      </c>
      <c r="B1" s="3" t="s">
        <v>399</v>
      </c>
    </row>
    <row r="2" spans="1:31">
      <c r="A2" s="1178" t="s">
        <v>311</v>
      </c>
      <c r="B2" s="3"/>
    </row>
    <row r="4" spans="1:31" s="34" customFormat="1" ht="28.5" customHeight="1">
      <c r="A4" s="1328" t="s">
        <v>38</v>
      </c>
      <c r="B4" s="1328" t="s">
        <v>300</v>
      </c>
      <c r="C4" s="1328" t="s">
        <v>15</v>
      </c>
      <c r="D4" s="1328" t="s">
        <v>55</v>
      </c>
      <c r="E4" s="1434" t="s">
        <v>64</v>
      </c>
      <c r="F4" s="1327" t="s">
        <v>56</v>
      </c>
      <c r="G4" s="1327"/>
      <c r="H4" s="1327" t="s">
        <v>57</v>
      </c>
      <c r="I4" s="1327"/>
      <c r="J4" s="1327" t="s">
        <v>58</v>
      </c>
      <c r="K4" s="1327"/>
      <c r="L4" s="1327" t="s">
        <v>59</v>
      </c>
      <c r="M4" s="1327"/>
      <c r="N4" s="1327" t="s">
        <v>60</v>
      </c>
      <c r="O4" s="1327"/>
      <c r="P4" s="1327" t="s">
        <v>61</v>
      </c>
      <c r="Q4" s="1327"/>
      <c r="S4"/>
      <c r="T4"/>
      <c r="U4"/>
      <c r="V4"/>
      <c r="W4"/>
      <c r="X4"/>
      <c r="Y4"/>
      <c r="Z4"/>
      <c r="AA4"/>
      <c r="AB4"/>
      <c r="AC4"/>
    </row>
    <row r="5" spans="1:31" s="34" customFormat="1" ht="28.5" customHeight="1">
      <c r="A5" s="1328"/>
      <c r="B5" s="1417"/>
      <c r="C5" s="1417"/>
      <c r="D5" s="1417"/>
      <c r="E5" s="1330"/>
      <c r="F5" s="836" t="s">
        <v>48</v>
      </c>
      <c r="G5" s="837" t="s">
        <v>15</v>
      </c>
      <c r="H5" s="836" t="s">
        <v>48</v>
      </c>
      <c r="I5" s="837" t="s">
        <v>15</v>
      </c>
      <c r="J5" s="836" t="s">
        <v>48</v>
      </c>
      <c r="K5" s="837" t="s">
        <v>15</v>
      </c>
      <c r="L5" s="836" t="s">
        <v>48</v>
      </c>
      <c r="M5" s="837" t="s">
        <v>15</v>
      </c>
      <c r="N5" s="836" t="s">
        <v>48</v>
      </c>
      <c r="O5" s="837" t="s">
        <v>15</v>
      </c>
      <c r="P5" s="836" t="s">
        <v>48</v>
      </c>
      <c r="Q5" s="837" t="s">
        <v>15</v>
      </c>
      <c r="S5"/>
      <c r="T5"/>
      <c r="U5"/>
      <c r="V5"/>
      <c r="W5"/>
      <c r="X5"/>
      <c r="Y5"/>
      <c r="Z5"/>
      <c r="AA5"/>
      <c r="AB5"/>
      <c r="AC5"/>
      <c r="AD5"/>
      <c r="AE5"/>
    </row>
    <row r="6" spans="1:31" ht="15" customHeight="1">
      <c r="A6" s="1036" t="s">
        <v>39</v>
      </c>
      <c r="B6" s="1046">
        <v>504.02590999600295</v>
      </c>
      <c r="C6" s="1047">
        <v>2.2266628108613222</v>
      </c>
      <c r="D6" s="843" t="s">
        <v>110</v>
      </c>
      <c r="E6" s="548">
        <f>P6-F6</f>
        <v>324.40798963680027</v>
      </c>
      <c r="F6" s="1037">
        <v>337.90310000000011</v>
      </c>
      <c r="G6" s="1038">
        <v>4.1365232179281257</v>
      </c>
      <c r="H6" s="1052">
        <v>371.37399999999991</v>
      </c>
      <c r="I6" s="1039">
        <v>3.4325450530848673</v>
      </c>
      <c r="J6" s="1037">
        <v>434.84060457200047</v>
      </c>
      <c r="K6" s="1038">
        <v>3.004061796440451</v>
      </c>
      <c r="L6" s="1052">
        <v>574.64260000000013</v>
      </c>
      <c r="M6" s="1039">
        <v>2.5284769844206636</v>
      </c>
      <c r="N6" s="1037">
        <v>629.80189900399932</v>
      </c>
      <c r="O6" s="1038">
        <v>2.9311170371089244</v>
      </c>
      <c r="P6" s="1052">
        <v>662.31108963680038</v>
      </c>
      <c r="Q6" s="1039">
        <v>4.1731495787528852</v>
      </c>
    </row>
    <row r="7" spans="1:31">
      <c r="A7" s="265" t="s">
        <v>40</v>
      </c>
      <c r="B7" s="1048">
        <v>510.38641725531727</v>
      </c>
      <c r="C7" s="1049">
        <v>2.8526754207204545</v>
      </c>
      <c r="D7" s="841" t="s">
        <v>111</v>
      </c>
      <c r="E7" s="549">
        <f>P7-F7</f>
        <v>337.88440468475278</v>
      </c>
      <c r="F7" s="1040">
        <v>337.0920000000001</v>
      </c>
      <c r="G7" s="1041">
        <v>5.0741808543144025</v>
      </c>
      <c r="H7" s="1053">
        <v>372.15470000000022</v>
      </c>
      <c r="I7" s="1042">
        <v>4.1345902695392658</v>
      </c>
      <c r="J7" s="1040">
        <v>437.68819999999994</v>
      </c>
      <c r="K7" s="1041">
        <v>3.4879527321274049</v>
      </c>
      <c r="L7" s="1053">
        <v>584.27969999999982</v>
      </c>
      <c r="M7" s="1042">
        <v>4.1904897035724442</v>
      </c>
      <c r="N7" s="1040">
        <v>640.61380242100381</v>
      </c>
      <c r="O7" s="1041">
        <v>5.5011858609337274</v>
      </c>
      <c r="P7" s="1053">
        <v>674.97640468475288</v>
      </c>
      <c r="Q7" s="1042">
        <v>7.0164861467385595</v>
      </c>
    </row>
    <row r="8" spans="1:31">
      <c r="A8" s="166" t="s">
        <v>41</v>
      </c>
      <c r="B8" s="1050">
        <v>497.29993162452047</v>
      </c>
      <c r="C8" s="1051">
        <v>4.0416598613847929</v>
      </c>
      <c r="D8" s="842" t="s">
        <v>112</v>
      </c>
      <c r="E8" s="550">
        <f>P8-F8</f>
        <v>344.81509817525068</v>
      </c>
      <c r="F8" s="1043">
        <v>319.57419999999991</v>
      </c>
      <c r="G8" s="1044">
        <v>7.1703968870620836</v>
      </c>
      <c r="H8" s="1054">
        <v>357.24760000000003</v>
      </c>
      <c r="I8" s="1045">
        <v>6.1912345039162222</v>
      </c>
      <c r="J8" s="1043">
        <v>421.57860414374971</v>
      </c>
      <c r="K8" s="1044">
        <v>5.0954084806652036</v>
      </c>
      <c r="L8" s="1054">
        <v>574.84420859650083</v>
      </c>
      <c r="M8" s="1045">
        <v>4.89660704631578</v>
      </c>
      <c r="N8" s="1043">
        <v>631.02006631780046</v>
      </c>
      <c r="O8" s="1044">
        <v>6.1339015807300425</v>
      </c>
      <c r="P8" s="1054">
        <v>664.38929817525059</v>
      </c>
      <c r="Q8" s="1045">
        <v>6.3988370279943725</v>
      </c>
    </row>
  </sheetData>
  <mergeCells count="11">
    <mergeCell ref="P4:Q4"/>
    <mergeCell ref="F4:G4"/>
    <mergeCell ref="H4:I4"/>
    <mergeCell ref="J4:K4"/>
    <mergeCell ref="L4:M4"/>
    <mergeCell ref="N4:O4"/>
    <mergeCell ref="A4:A5"/>
    <mergeCell ref="B4:B5"/>
    <mergeCell ref="C4:C5"/>
    <mergeCell ref="D4:D5"/>
    <mergeCell ref="E4:E5"/>
  </mergeCells>
  <hyperlinks>
    <hyperlink ref="A2" location="TOC!A1" tooltip=" " display="Back to TOC"/>
  </hyperlinks>
  <pageMargins left="0.7" right="0.7" top="0.75" bottom="0.75" header="0.3" footer="0.3"/>
  <pageSetup paperSize="9" orientation="portrait" horizontalDpi="300" verticalDpi="300" r:id="rId1"/>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4"/>
  <dimension ref="A1:AB9"/>
  <sheetViews>
    <sheetView workbookViewId="0">
      <selection activeCell="T33" sqref="T33"/>
    </sheetView>
  </sheetViews>
  <sheetFormatPr defaultRowHeight="15"/>
  <cols>
    <col min="1" max="1" width="16" customWidth="1"/>
    <col min="2" max="21" width="6.28515625" customWidth="1"/>
    <col min="22" max="23" width="9" customWidth="1"/>
    <col min="24" max="24" width="8.85546875" customWidth="1"/>
    <col min="25" max="31" width="7.140625" customWidth="1"/>
  </cols>
  <sheetData>
    <row r="1" spans="1:28">
      <c r="A1" s="3" t="s">
        <v>357</v>
      </c>
      <c r="B1" s="3" t="s">
        <v>400</v>
      </c>
      <c r="C1" s="2"/>
      <c r="D1" s="4"/>
      <c r="E1" s="4"/>
      <c r="F1" s="4"/>
      <c r="G1" s="4"/>
      <c r="H1" s="4"/>
      <c r="I1" s="4"/>
      <c r="J1" s="4"/>
      <c r="K1" s="4"/>
      <c r="L1" s="4"/>
      <c r="M1" s="4"/>
      <c r="N1" s="4"/>
      <c r="O1" s="4"/>
      <c r="P1" s="4"/>
      <c r="Q1" s="4"/>
      <c r="R1" s="4"/>
      <c r="S1" s="4"/>
      <c r="T1" s="4"/>
      <c r="U1" s="4"/>
      <c r="V1" s="4"/>
      <c r="W1" s="4"/>
    </row>
    <row r="2" spans="1:28">
      <c r="A2" s="1178" t="s">
        <v>311</v>
      </c>
      <c r="B2" s="3"/>
      <c r="C2" s="2"/>
      <c r="D2" s="4"/>
      <c r="E2" s="4"/>
      <c r="F2" s="4"/>
      <c r="G2" s="4"/>
      <c r="H2" s="4"/>
      <c r="I2" s="4"/>
      <c r="J2" s="4"/>
      <c r="K2" s="4"/>
      <c r="L2" s="4"/>
      <c r="M2" s="4"/>
      <c r="N2" s="4"/>
      <c r="O2" s="4"/>
      <c r="P2" s="4"/>
      <c r="Q2" s="4"/>
      <c r="R2" s="4"/>
      <c r="S2" s="4"/>
      <c r="T2" s="4"/>
      <c r="U2" s="4"/>
      <c r="V2" s="4"/>
      <c r="W2" s="4"/>
    </row>
    <row r="3" spans="1:28">
      <c r="A3" s="4"/>
      <c r="B3" s="4"/>
      <c r="C3" s="4"/>
      <c r="D3" s="4"/>
      <c r="E3" s="4"/>
      <c r="F3" s="4"/>
      <c r="G3" s="4"/>
      <c r="H3" s="4"/>
      <c r="I3" s="4"/>
      <c r="J3" s="4"/>
      <c r="K3" s="4"/>
      <c r="L3" s="4"/>
      <c r="M3" s="4"/>
      <c r="N3" s="4"/>
      <c r="O3" s="4"/>
      <c r="P3" s="4"/>
      <c r="Q3" s="4"/>
      <c r="R3" s="4"/>
      <c r="S3" s="4"/>
      <c r="T3" s="4"/>
      <c r="U3" s="4"/>
      <c r="V3" s="4"/>
      <c r="W3" s="4"/>
    </row>
    <row r="4" spans="1:28" ht="47.1" customHeight="1">
      <c r="A4" s="1454" t="s">
        <v>78</v>
      </c>
      <c r="B4" s="1297" t="s">
        <v>303</v>
      </c>
      <c r="C4" s="1308"/>
      <c r="D4" s="1294" t="s">
        <v>116</v>
      </c>
      <c r="E4" s="1293"/>
      <c r="F4" s="1294" t="s">
        <v>117</v>
      </c>
      <c r="G4" s="1293"/>
      <c r="H4" s="1294" t="s">
        <v>65</v>
      </c>
      <c r="I4" s="1293"/>
      <c r="J4" s="1294" t="s">
        <v>66</v>
      </c>
      <c r="K4" s="1293"/>
      <c r="L4" s="1294" t="s">
        <v>67</v>
      </c>
      <c r="M4" s="1293"/>
      <c r="N4" s="1292" t="s">
        <v>68</v>
      </c>
      <c r="O4" s="1293"/>
      <c r="P4" s="1294" t="s">
        <v>69</v>
      </c>
      <c r="Q4" s="1427"/>
      <c r="R4" s="1313" t="s">
        <v>13</v>
      </c>
      <c r="S4" s="1444"/>
      <c r="T4" s="1297" t="s">
        <v>16</v>
      </c>
      <c r="U4" s="1423"/>
      <c r="V4" s="1313" t="s">
        <v>72</v>
      </c>
      <c r="W4" s="1444"/>
      <c r="Y4" s="65"/>
    </row>
    <row r="5" spans="1:28" ht="15" customHeight="1">
      <c r="A5" s="1454"/>
      <c r="B5" s="850" t="s">
        <v>14</v>
      </c>
      <c r="C5" s="851" t="s">
        <v>15</v>
      </c>
      <c r="D5" s="850" t="s">
        <v>14</v>
      </c>
      <c r="E5" s="851" t="s">
        <v>15</v>
      </c>
      <c r="F5" s="850" t="s">
        <v>14</v>
      </c>
      <c r="G5" s="851" t="s">
        <v>15</v>
      </c>
      <c r="H5" s="850" t="s">
        <v>14</v>
      </c>
      <c r="I5" s="851" t="s">
        <v>15</v>
      </c>
      <c r="J5" s="850" t="s">
        <v>14</v>
      </c>
      <c r="K5" s="851" t="s">
        <v>15</v>
      </c>
      <c r="L5" s="850" t="s">
        <v>14</v>
      </c>
      <c r="M5" s="851" t="s">
        <v>15</v>
      </c>
      <c r="N5" s="955" t="s">
        <v>14</v>
      </c>
      <c r="O5" s="851" t="s">
        <v>15</v>
      </c>
      <c r="P5" s="850" t="s">
        <v>14</v>
      </c>
      <c r="Q5" s="955" t="s">
        <v>15</v>
      </c>
      <c r="R5" s="585" t="s">
        <v>14</v>
      </c>
      <c r="S5" s="851" t="s">
        <v>15</v>
      </c>
      <c r="T5" s="850" t="s">
        <v>14</v>
      </c>
      <c r="U5" s="955" t="s">
        <v>15</v>
      </c>
      <c r="V5" s="585" t="s">
        <v>14</v>
      </c>
      <c r="W5" s="851" t="s">
        <v>15</v>
      </c>
      <c r="Y5" s="67"/>
      <c r="Z5" s="67"/>
      <c r="AA5" s="67"/>
      <c r="AB5" s="67"/>
    </row>
    <row r="6" spans="1:28">
      <c r="A6" s="47" t="s">
        <v>39</v>
      </c>
      <c r="B6" s="1055">
        <v>0.55637834644100015</v>
      </c>
      <c r="C6" s="1056">
        <v>0.13339352396208426</v>
      </c>
      <c r="D6" s="1055">
        <v>4.1293771804565393</v>
      </c>
      <c r="E6" s="1057">
        <v>0.40916985976009423</v>
      </c>
      <c r="F6" s="1058">
        <v>13.496802418481096</v>
      </c>
      <c r="G6" s="1056">
        <v>0.72338993032245291</v>
      </c>
      <c r="H6" s="1055">
        <v>23.094283747712403</v>
      </c>
      <c r="I6" s="1057">
        <v>0.79566880830046305</v>
      </c>
      <c r="J6" s="1058">
        <v>28.18585946184416</v>
      </c>
      <c r="K6" s="1056">
        <v>0.75720869608032737</v>
      </c>
      <c r="L6" s="1055">
        <v>21.217444353439742</v>
      </c>
      <c r="M6" s="1057">
        <v>0.81408276671833946</v>
      </c>
      <c r="N6" s="1058">
        <v>7.9114074503538818</v>
      </c>
      <c r="O6" s="1056">
        <v>0.48146254721134812</v>
      </c>
      <c r="P6" s="1055">
        <v>1.4084470412711645</v>
      </c>
      <c r="Q6" s="1078">
        <v>0.23440347128531791</v>
      </c>
      <c r="R6" s="1075">
        <v>18.182557945378644</v>
      </c>
      <c r="S6" s="1060">
        <v>0.88411116343441942</v>
      </c>
      <c r="T6" s="1059">
        <v>9.3198544916250601</v>
      </c>
      <c r="U6" s="1072">
        <v>0.56744041528169464</v>
      </c>
      <c r="V6" s="1074">
        <v>58.723158306908942</v>
      </c>
      <c r="W6" s="1062">
        <v>0.95971199541650665</v>
      </c>
      <c r="Y6" s="69"/>
      <c r="Z6" s="69"/>
      <c r="AA6" s="69"/>
      <c r="AB6" s="70"/>
    </row>
    <row r="7" spans="1:28">
      <c r="A7" s="48" t="s">
        <v>40</v>
      </c>
      <c r="B7" s="1063">
        <v>0.5514432419975267</v>
      </c>
      <c r="C7" s="1064">
        <v>0.18980273393250569</v>
      </c>
      <c r="D7" s="1063">
        <v>4.153876459237491</v>
      </c>
      <c r="E7" s="1065">
        <v>0.51284075639442617</v>
      </c>
      <c r="F7" s="1066">
        <v>13.101988306715791</v>
      </c>
      <c r="G7" s="1064">
        <v>0.82939785424013124</v>
      </c>
      <c r="H7" s="1063">
        <v>21.745017822522705</v>
      </c>
      <c r="I7" s="1065">
        <v>0.93609896430242945</v>
      </c>
      <c r="J7" s="1066">
        <v>26.522905931819309</v>
      </c>
      <c r="K7" s="1064">
        <v>1.0099238602956278</v>
      </c>
      <c r="L7" s="1063">
        <v>22.393407485344039</v>
      </c>
      <c r="M7" s="1065">
        <v>0.95206852441809198</v>
      </c>
      <c r="N7" s="1066">
        <v>9.2795948481676813</v>
      </c>
      <c r="O7" s="1064">
        <v>0.85036047091178579</v>
      </c>
      <c r="P7" s="1063">
        <v>2.251765904195473</v>
      </c>
      <c r="Q7" s="1064">
        <v>0.45766846192690031</v>
      </c>
      <c r="R7" s="1075">
        <v>17.807308007950766</v>
      </c>
      <c r="S7" s="1060">
        <v>0.85471146944714138</v>
      </c>
      <c r="T7" s="1059">
        <v>11.531360752363128</v>
      </c>
      <c r="U7" s="1072">
        <v>1.1338130141628391</v>
      </c>
      <c r="V7" s="1075">
        <v>60.447674169526621</v>
      </c>
      <c r="W7" s="1060">
        <v>1.167931480059391</v>
      </c>
      <c r="Y7" s="69"/>
      <c r="Z7" s="69"/>
      <c r="AA7" s="69"/>
      <c r="AB7" s="70"/>
    </row>
    <row r="8" spans="1:28">
      <c r="A8" s="49" t="s">
        <v>41</v>
      </c>
      <c r="B8" s="1067">
        <v>1.0397702711183407</v>
      </c>
      <c r="C8" s="1068">
        <v>0.3191100850913306</v>
      </c>
      <c r="D8" s="1067">
        <v>5.8061457300891188</v>
      </c>
      <c r="E8" s="1069">
        <v>0.78685018567041831</v>
      </c>
      <c r="F8" s="1070">
        <v>14.984929516328176</v>
      </c>
      <c r="G8" s="1068">
        <v>1.12225952019643</v>
      </c>
      <c r="H8" s="1067">
        <v>22.051630168892135</v>
      </c>
      <c r="I8" s="1069">
        <v>1.3470252358256223</v>
      </c>
      <c r="J8" s="1070">
        <v>25.818126266650786</v>
      </c>
      <c r="K8" s="1068">
        <v>1.713252441730075</v>
      </c>
      <c r="L8" s="1067">
        <v>20.716843371813578</v>
      </c>
      <c r="M8" s="1069">
        <v>1.4891794266230101</v>
      </c>
      <c r="N8" s="1070">
        <v>7.9685088947371892</v>
      </c>
      <c r="O8" s="1068">
        <v>0.97669733939199033</v>
      </c>
      <c r="P8" s="1067">
        <v>1.6140457803706607</v>
      </c>
      <c r="Q8" s="1079">
        <v>0.49210316616910804</v>
      </c>
      <c r="R8" s="1076">
        <v>21.830845517535643</v>
      </c>
      <c r="S8" s="1077">
        <v>1.3235910597800211</v>
      </c>
      <c r="T8" s="1071">
        <v>9.5825546751078488</v>
      </c>
      <c r="U8" s="1073">
        <v>1.1230440968978104</v>
      </c>
      <c r="V8" s="1076">
        <v>56.117524313572176</v>
      </c>
      <c r="W8" s="1077">
        <v>1.69357585502159</v>
      </c>
      <c r="Y8" s="69"/>
      <c r="Z8" s="69"/>
      <c r="AA8" s="69"/>
      <c r="AB8" s="70"/>
    </row>
    <row r="9" spans="1:28">
      <c r="A9" s="44"/>
      <c r="B9" s="44"/>
      <c r="C9" s="44"/>
    </row>
  </sheetData>
  <mergeCells count="12">
    <mergeCell ref="B4:C4"/>
    <mergeCell ref="A4:A5"/>
    <mergeCell ref="R4:S4"/>
    <mergeCell ref="T4:U4"/>
    <mergeCell ref="V4:W4"/>
    <mergeCell ref="L4:M4"/>
    <mergeCell ref="D4:E4"/>
    <mergeCell ref="F4:G4"/>
    <mergeCell ref="H4:I4"/>
    <mergeCell ref="J4:K4"/>
    <mergeCell ref="N4:O4"/>
    <mergeCell ref="P4:Q4"/>
  </mergeCells>
  <hyperlinks>
    <hyperlink ref="A2" location="TOC!A1" tooltip=" " display="Back to TOC"/>
  </hyperlinks>
  <pageMargins left="0.7" right="0.7" top="0.75" bottom="0.75" header="0.3" footer="0.3"/>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5"/>
  <dimension ref="A1:W8"/>
  <sheetViews>
    <sheetView zoomScaleNormal="100" workbookViewId="0">
      <selection activeCell="R34" sqref="R34"/>
    </sheetView>
  </sheetViews>
  <sheetFormatPr defaultRowHeight="15"/>
  <cols>
    <col min="1" max="1" width="20.140625" customWidth="1"/>
    <col min="2" max="11" width="7.5703125" customWidth="1"/>
    <col min="12" max="12" width="9.5703125" customWidth="1"/>
    <col min="13" max="21" width="6.42578125" customWidth="1"/>
    <col min="22" max="22" width="8.28515625" customWidth="1"/>
  </cols>
  <sheetData>
    <row r="1" spans="1:23">
      <c r="A1" s="3" t="s">
        <v>358</v>
      </c>
      <c r="B1" s="3" t="s">
        <v>401</v>
      </c>
    </row>
    <row r="2" spans="1:23">
      <c r="A2" s="1178" t="s">
        <v>311</v>
      </c>
      <c r="B2" s="3"/>
    </row>
    <row r="4" spans="1:23">
      <c r="A4" s="1466" t="s">
        <v>38</v>
      </c>
      <c r="B4" s="1469" t="s">
        <v>8</v>
      </c>
      <c r="C4" s="1470"/>
      <c r="D4" s="1469" t="s">
        <v>9</v>
      </c>
      <c r="E4" s="1470"/>
      <c r="F4" s="1469" t="s">
        <v>10</v>
      </c>
      <c r="G4" s="1470"/>
      <c r="H4" s="1469" t="s">
        <v>11</v>
      </c>
      <c r="I4" s="1470"/>
      <c r="J4" s="1468" t="s">
        <v>12</v>
      </c>
      <c r="K4" s="1468"/>
    </row>
    <row r="5" spans="1:23" s="19" customFormat="1" ht="30">
      <c r="A5" s="1467"/>
      <c r="B5" s="1168" t="s">
        <v>48</v>
      </c>
      <c r="C5" s="1170" t="s">
        <v>15</v>
      </c>
      <c r="D5" s="1168" t="s">
        <v>48</v>
      </c>
      <c r="E5" s="1170" t="s">
        <v>15</v>
      </c>
      <c r="F5" s="1168" t="s">
        <v>48</v>
      </c>
      <c r="G5" s="1170" t="s">
        <v>15</v>
      </c>
      <c r="H5" s="1168" t="s">
        <v>48</v>
      </c>
      <c r="I5" s="1170" t="s">
        <v>15</v>
      </c>
      <c r="J5" s="1168" t="s">
        <v>48</v>
      </c>
      <c r="K5" s="1170" t="s">
        <v>15</v>
      </c>
      <c r="M5"/>
      <c r="N5"/>
      <c r="O5"/>
      <c r="P5"/>
      <c r="Q5"/>
      <c r="R5"/>
      <c r="S5"/>
      <c r="T5"/>
      <c r="U5"/>
      <c r="V5"/>
      <c r="W5"/>
    </row>
    <row r="6" spans="1:23">
      <c r="A6" s="47" t="s">
        <v>39</v>
      </c>
      <c r="B6" s="1037">
        <v>528.00497687763198</v>
      </c>
      <c r="C6" s="887">
        <v>2.1399111559685093</v>
      </c>
      <c r="D6" s="1037">
        <v>526.24929079258334</v>
      </c>
      <c r="E6" s="887">
        <v>2.4259318638542524</v>
      </c>
      <c r="F6" s="1037">
        <v>521.24991792107119</v>
      </c>
      <c r="G6" s="887">
        <v>1.8415036555578188</v>
      </c>
      <c r="H6" s="1037">
        <v>510.35331916295019</v>
      </c>
      <c r="I6" s="765">
        <v>1.6903207959547293</v>
      </c>
      <c r="J6" s="1037">
        <v>504.02590999600295</v>
      </c>
      <c r="K6" s="765">
        <v>2.2266628108613222</v>
      </c>
    </row>
    <row r="7" spans="1:23">
      <c r="A7" s="48" t="s">
        <v>40</v>
      </c>
      <c r="B7" s="1040">
        <v>531.20280000848356</v>
      </c>
      <c r="C7" s="889">
        <v>3.4851830829958113</v>
      </c>
      <c r="D7" s="1040">
        <v>537.60527536675659</v>
      </c>
      <c r="E7" s="889">
        <v>3.3169585727415543</v>
      </c>
      <c r="F7" s="1040">
        <v>533.16046939301486</v>
      </c>
      <c r="G7" s="889">
        <v>2.9611761828107785</v>
      </c>
      <c r="H7" s="1040">
        <v>520.34347842042575</v>
      </c>
      <c r="I7" s="1172">
        <v>2.3501876605601115</v>
      </c>
      <c r="J7" s="1040">
        <v>510.38641725531727</v>
      </c>
      <c r="K7" s="1172">
        <v>2.8526754207204545</v>
      </c>
    </row>
    <row r="8" spans="1:23">
      <c r="A8" s="49" t="s">
        <v>41</v>
      </c>
      <c r="B8" s="1169">
        <v>526.35743788805576</v>
      </c>
      <c r="C8" s="1171">
        <v>5.6874282357011809</v>
      </c>
      <c r="D8" s="1169">
        <v>524.06772416318597</v>
      </c>
      <c r="E8" s="1171">
        <v>6.8776227902973481</v>
      </c>
      <c r="F8" s="1169">
        <v>515.99675307723294</v>
      </c>
      <c r="G8" s="1171">
        <v>3.4794774714872361</v>
      </c>
      <c r="H8" s="1169">
        <v>504.89072539933375</v>
      </c>
      <c r="I8" s="1173">
        <v>4.0198804841562552</v>
      </c>
      <c r="J8" s="1169">
        <v>497.29993162452047</v>
      </c>
      <c r="K8" s="1173">
        <v>4.0416598613847929</v>
      </c>
    </row>
  </sheetData>
  <mergeCells count="6">
    <mergeCell ref="A4:A5"/>
    <mergeCell ref="J4:K4"/>
    <mergeCell ref="B4:C4"/>
    <mergeCell ref="D4:E4"/>
    <mergeCell ref="F4:G4"/>
    <mergeCell ref="H4:I4"/>
  </mergeCells>
  <hyperlinks>
    <hyperlink ref="A2" location="TOC!A1" tooltip=" " display="Back to TOC"/>
  </hyperlinks>
  <pageMargins left="0.7" right="0.7" top="0.75" bottom="0.75" header="0.3" footer="0.3"/>
  <pageSetup paperSize="9" orientation="portrait" r:id="rId1"/>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6"/>
  <dimension ref="A1:Y9"/>
  <sheetViews>
    <sheetView zoomScaleNormal="100" workbookViewId="0">
      <selection activeCell="Q32" sqref="Q32"/>
    </sheetView>
  </sheetViews>
  <sheetFormatPr defaultRowHeight="15"/>
  <cols>
    <col min="1" max="1" width="13.7109375" customWidth="1"/>
    <col min="2" max="21" width="6.7109375" customWidth="1"/>
    <col min="22" max="25" width="7.7109375" customWidth="1"/>
  </cols>
  <sheetData>
    <row r="1" spans="1:25">
      <c r="A1" s="3" t="s">
        <v>359</v>
      </c>
      <c r="B1" s="3" t="s">
        <v>264</v>
      </c>
    </row>
    <row r="2" spans="1:25">
      <c r="A2" s="1178" t="s">
        <v>311</v>
      </c>
      <c r="B2" s="3"/>
    </row>
    <row r="4" spans="1:25" s="5" customFormat="1" ht="15" customHeight="1">
      <c r="A4" s="1319" t="s">
        <v>38</v>
      </c>
      <c r="B4" s="1471" t="s">
        <v>8</v>
      </c>
      <c r="C4" s="1383"/>
      <c r="D4" s="1383"/>
      <c r="E4" s="1325"/>
      <c r="F4" s="1471" t="s">
        <v>9</v>
      </c>
      <c r="G4" s="1383"/>
      <c r="H4" s="1383"/>
      <c r="I4" s="1325"/>
      <c r="J4" s="1471" t="s">
        <v>10</v>
      </c>
      <c r="K4" s="1383"/>
      <c r="L4" s="1383"/>
      <c r="M4" s="1325"/>
      <c r="N4" s="1471" t="s">
        <v>11</v>
      </c>
      <c r="O4" s="1383"/>
      <c r="P4" s="1383"/>
      <c r="Q4" s="1325"/>
      <c r="R4" s="1471" t="s">
        <v>12</v>
      </c>
      <c r="S4" s="1383"/>
      <c r="T4" s="1383"/>
      <c r="U4" s="1325"/>
      <c r="V4"/>
      <c r="W4"/>
      <c r="X4"/>
      <c r="Y4"/>
    </row>
    <row r="5" spans="1:25" s="5" customFormat="1" ht="27.6" customHeight="1">
      <c r="A5" s="1320"/>
      <c r="B5" s="1409" t="s">
        <v>13</v>
      </c>
      <c r="C5" s="1472"/>
      <c r="D5" s="1409" t="s">
        <v>16</v>
      </c>
      <c r="E5" s="1472"/>
      <c r="F5" s="1473" t="s">
        <v>13</v>
      </c>
      <c r="G5" s="1410"/>
      <c r="H5" s="1409" t="s">
        <v>16</v>
      </c>
      <c r="I5" s="1472"/>
      <c r="J5" s="1473" t="s">
        <v>13</v>
      </c>
      <c r="K5" s="1410"/>
      <c r="L5" s="1409" t="s">
        <v>16</v>
      </c>
      <c r="M5" s="1472"/>
      <c r="N5" s="1473" t="s">
        <v>13</v>
      </c>
      <c r="O5" s="1410"/>
      <c r="P5" s="1409" t="s">
        <v>16</v>
      </c>
      <c r="Q5" s="1472"/>
      <c r="R5" s="1473" t="s">
        <v>13</v>
      </c>
      <c r="S5" s="1410"/>
      <c r="T5" s="1409" t="s">
        <v>16</v>
      </c>
      <c r="U5" s="1472"/>
      <c r="V5"/>
      <c r="W5"/>
      <c r="X5"/>
      <c r="Y5"/>
    </row>
    <row r="6" spans="1:25" s="5" customFormat="1">
      <c r="A6" s="1321"/>
      <c r="B6" s="10" t="s">
        <v>14</v>
      </c>
      <c r="C6" s="753" t="s">
        <v>15</v>
      </c>
      <c r="D6" s="10" t="s">
        <v>14</v>
      </c>
      <c r="E6" s="753" t="s">
        <v>15</v>
      </c>
      <c r="F6" s="10" t="s">
        <v>14</v>
      </c>
      <c r="G6" s="818" t="s">
        <v>15</v>
      </c>
      <c r="H6" s="10" t="s">
        <v>14</v>
      </c>
      <c r="I6" s="753" t="s">
        <v>15</v>
      </c>
      <c r="J6" s="10" t="s">
        <v>14</v>
      </c>
      <c r="K6" s="818" t="s">
        <v>15</v>
      </c>
      <c r="L6" s="10" t="s">
        <v>14</v>
      </c>
      <c r="M6" s="753" t="s">
        <v>15</v>
      </c>
      <c r="N6" s="10" t="s">
        <v>14</v>
      </c>
      <c r="O6" s="818" t="s">
        <v>15</v>
      </c>
      <c r="P6" s="10" t="s">
        <v>14</v>
      </c>
      <c r="Q6" s="753" t="s">
        <v>15</v>
      </c>
      <c r="R6" s="10" t="s">
        <v>14</v>
      </c>
      <c r="S6" s="818" t="s">
        <v>15</v>
      </c>
      <c r="T6" s="10" t="s">
        <v>14</v>
      </c>
      <c r="U6" s="753" t="s">
        <v>15</v>
      </c>
      <c r="V6"/>
      <c r="W6"/>
      <c r="X6"/>
      <c r="Y6"/>
    </row>
    <row r="7" spans="1:25">
      <c r="A7" s="181" t="s">
        <v>39</v>
      </c>
      <c r="B7" s="1008">
        <v>12.170354082708513</v>
      </c>
      <c r="C7" s="1081">
        <v>0.67517942067650227</v>
      </c>
      <c r="D7" s="1008">
        <v>14.295676626861944</v>
      </c>
      <c r="E7" s="1009">
        <v>0.69138393266879583</v>
      </c>
      <c r="F7" s="171">
        <v>12.121912523987231</v>
      </c>
      <c r="G7" s="1007">
        <v>0.70373919558240861</v>
      </c>
      <c r="H7" s="1008">
        <v>13.593933183110391</v>
      </c>
      <c r="I7" s="1009">
        <v>0.7285404538043031</v>
      </c>
      <c r="J7" s="171">
        <v>12.720639303815478</v>
      </c>
      <c r="K7" s="1007">
        <v>0.67022453175069907</v>
      </c>
      <c r="L7" s="1008">
        <v>12.241283004715461</v>
      </c>
      <c r="M7" s="1009">
        <v>0.55311535624291863</v>
      </c>
      <c r="N7" s="171">
        <v>16.806366219433301</v>
      </c>
      <c r="O7" s="1007">
        <v>0.59769716137053963</v>
      </c>
      <c r="P7" s="1008">
        <v>10.473973931620748</v>
      </c>
      <c r="Q7" s="1009">
        <v>0.51896679636165988</v>
      </c>
      <c r="R7" s="171">
        <v>18.182557945378644</v>
      </c>
      <c r="S7" s="1007">
        <v>0.88411116343441942</v>
      </c>
      <c r="T7" s="1008">
        <v>9.3198544916250601</v>
      </c>
      <c r="U7" s="1009">
        <v>0.56744041528169464</v>
      </c>
    </row>
    <row r="8" spans="1:25">
      <c r="A8" s="181" t="s">
        <v>40</v>
      </c>
      <c r="B8" s="1008">
        <v>11.412520169984816</v>
      </c>
      <c r="C8" s="1081">
        <v>0.83806646580651478</v>
      </c>
      <c r="D8" s="1008">
        <v>15.430341750459357</v>
      </c>
      <c r="E8" s="1009">
        <v>1.256872909169054</v>
      </c>
      <c r="F8" s="171">
        <v>10.269442115651339</v>
      </c>
      <c r="G8" s="1007">
        <v>0.89194379446783356</v>
      </c>
      <c r="H8" s="1008">
        <v>16.511237617484571</v>
      </c>
      <c r="I8" s="1009">
        <v>1.3919076775613575</v>
      </c>
      <c r="J8" s="171">
        <v>11.218320200328014</v>
      </c>
      <c r="K8" s="1007">
        <v>0.72588250526728693</v>
      </c>
      <c r="L8" s="1008">
        <v>16.953052504782093</v>
      </c>
      <c r="M8" s="1009">
        <v>1.0749529884239397</v>
      </c>
      <c r="N8" s="171">
        <v>15.050099896298864</v>
      </c>
      <c r="O8" s="1007">
        <v>0.78180213876989446</v>
      </c>
      <c r="P8" s="1008">
        <v>13.362373204461377</v>
      </c>
      <c r="Q8" s="1009">
        <v>0.78127992480729025</v>
      </c>
      <c r="R8" s="171">
        <v>17.807308007950766</v>
      </c>
      <c r="S8" s="1007">
        <v>0.85471146944714138</v>
      </c>
      <c r="T8" s="1008">
        <v>11.531360752363128</v>
      </c>
      <c r="U8" s="1009">
        <v>1.1338130141628391</v>
      </c>
    </row>
    <row r="9" spans="1:25">
      <c r="A9" s="182" t="s">
        <v>41</v>
      </c>
      <c r="B9" s="1020">
        <v>15.736033917448566</v>
      </c>
      <c r="C9" s="1082">
        <v>1.5395709467972101</v>
      </c>
      <c r="D9" s="1020">
        <v>17.110320288214847</v>
      </c>
      <c r="E9" s="1018">
        <v>2.0843960972291495</v>
      </c>
      <c r="F9" s="1080">
        <v>14.546709302703258</v>
      </c>
      <c r="G9" s="1010">
        <v>1.7542176135873353</v>
      </c>
      <c r="H9" s="1020">
        <v>16.497742614315165</v>
      </c>
      <c r="I9" s="1018">
        <v>2.334595686920319</v>
      </c>
      <c r="J9" s="1080">
        <v>16.496857576372726</v>
      </c>
      <c r="K9" s="1010">
        <v>1.3083012473441002</v>
      </c>
      <c r="L9" s="1020">
        <v>13.790627287573361</v>
      </c>
      <c r="M9" s="1018">
        <v>1.261314729964681</v>
      </c>
      <c r="N9" s="1080">
        <v>20.471974347190852</v>
      </c>
      <c r="O9" s="1010">
        <v>1.5407234492769988</v>
      </c>
      <c r="P9" s="1020">
        <v>12.024095187901505</v>
      </c>
      <c r="Q9" s="1018">
        <v>1.2138576433730408</v>
      </c>
      <c r="R9" s="1080">
        <v>21.830845517535643</v>
      </c>
      <c r="S9" s="1010">
        <v>1.3235910597800211</v>
      </c>
      <c r="T9" s="1020">
        <v>9.5825546751078488</v>
      </c>
      <c r="U9" s="1018">
        <v>1.1230440968978104</v>
      </c>
    </row>
  </sheetData>
  <sortState ref="C119:I133">
    <sortCondition ref="D119:D133"/>
  </sortState>
  <mergeCells count="16">
    <mergeCell ref="R5:S5"/>
    <mergeCell ref="R4:U4"/>
    <mergeCell ref="T5:U5"/>
    <mergeCell ref="J4:M4"/>
    <mergeCell ref="N4:Q4"/>
    <mergeCell ref="J5:K5"/>
    <mergeCell ref="L5:M5"/>
    <mergeCell ref="N5:O5"/>
    <mergeCell ref="P5:Q5"/>
    <mergeCell ref="A4:A6"/>
    <mergeCell ref="B4:E4"/>
    <mergeCell ref="F4:I4"/>
    <mergeCell ref="B5:C5"/>
    <mergeCell ref="D5:E5"/>
    <mergeCell ref="F5:G5"/>
    <mergeCell ref="H5:I5"/>
  </mergeCells>
  <hyperlinks>
    <hyperlink ref="A2" location="TOC!A1" tooltip=" " display="Back to TOC"/>
  </hyperlinks>
  <pageMargins left="0.7" right="0.7" top="0.75" bottom="0.75" header="0.3" footer="0.3"/>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7"/>
  <dimension ref="A1:M9"/>
  <sheetViews>
    <sheetView workbookViewId="0">
      <selection activeCell="A2" sqref="A2"/>
    </sheetView>
  </sheetViews>
  <sheetFormatPr defaultRowHeight="15"/>
  <cols>
    <col min="1" max="1" width="17.28515625" customWidth="1"/>
    <col min="5" max="5" width="9.28515625" bestFit="1" customWidth="1"/>
    <col min="6" max="6" width="9.42578125" bestFit="1" customWidth="1"/>
    <col min="7" max="10" width="9.28515625" bestFit="1" customWidth="1"/>
    <col min="14" max="14" width="9.28515625" bestFit="1" customWidth="1"/>
    <col min="15" max="15" width="9.42578125" bestFit="1" customWidth="1"/>
    <col min="16" max="18" width="9.28515625" bestFit="1" customWidth="1"/>
  </cols>
  <sheetData>
    <row r="1" spans="1:13">
      <c r="A1" s="3" t="s">
        <v>360</v>
      </c>
      <c r="B1" s="3" t="s">
        <v>413</v>
      </c>
      <c r="C1" s="4"/>
      <c r="D1" s="4"/>
      <c r="E1" s="4"/>
      <c r="F1" s="4"/>
      <c r="G1" s="4"/>
      <c r="H1" s="4"/>
      <c r="I1" s="4"/>
      <c r="J1" s="4"/>
      <c r="K1" s="4"/>
      <c r="L1" s="4"/>
      <c r="M1" s="4"/>
    </row>
    <row r="2" spans="1:13">
      <c r="A2" s="1178" t="s">
        <v>311</v>
      </c>
      <c r="B2" s="4"/>
      <c r="C2" s="4"/>
      <c r="D2" s="4"/>
      <c r="E2" s="4"/>
      <c r="F2" s="4"/>
      <c r="G2" s="4"/>
      <c r="H2" s="4"/>
      <c r="I2" s="4"/>
      <c r="J2" s="4"/>
      <c r="K2" s="4"/>
      <c r="L2" s="4"/>
      <c r="M2" s="4"/>
    </row>
    <row r="3" spans="1:13">
      <c r="A3" s="32"/>
      <c r="B3" s="32"/>
      <c r="C3" s="32"/>
      <c r="D3" s="32"/>
      <c r="E3" s="32"/>
      <c r="F3" s="32"/>
      <c r="G3" s="32"/>
      <c r="H3" s="32"/>
      <c r="I3" s="32"/>
      <c r="J3" s="32"/>
      <c r="K3" s="32"/>
      <c r="L3" s="32"/>
      <c r="M3" s="4"/>
    </row>
    <row r="4" spans="1:13">
      <c r="A4" s="1452" t="s">
        <v>38</v>
      </c>
      <c r="B4" s="1333" t="s">
        <v>8</v>
      </c>
      <c r="C4" s="1334"/>
      <c r="D4" s="1370" t="s">
        <v>9</v>
      </c>
      <c r="E4" s="1370"/>
      <c r="F4" s="1333" t="s">
        <v>10</v>
      </c>
      <c r="G4" s="1334"/>
      <c r="H4" s="1370" t="s">
        <v>11</v>
      </c>
      <c r="I4" s="1370"/>
      <c r="J4" s="1333" t="s">
        <v>12</v>
      </c>
      <c r="K4" s="1334"/>
      <c r="L4" s="32"/>
      <c r="M4" s="4"/>
    </row>
    <row r="5" spans="1:13">
      <c r="A5" s="1453"/>
      <c r="B5" s="776" t="s">
        <v>14</v>
      </c>
      <c r="C5" s="777" t="s">
        <v>15</v>
      </c>
      <c r="D5" s="666" t="s">
        <v>14</v>
      </c>
      <c r="E5" s="666" t="s">
        <v>15</v>
      </c>
      <c r="F5" s="776" t="s">
        <v>14</v>
      </c>
      <c r="G5" s="777" t="s">
        <v>15</v>
      </c>
      <c r="H5" s="666" t="s">
        <v>14</v>
      </c>
      <c r="I5" s="666" t="s">
        <v>15</v>
      </c>
      <c r="J5" s="776" t="s">
        <v>14</v>
      </c>
      <c r="K5" s="777" t="s">
        <v>15</v>
      </c>
      <c r="L5" s="32"/>
      <c r="M5" s="4"/>
    </row>
    <row r="6" spans="1:13">
      <c r="A6" s="11" t="s">
        <v>39</v>
      </c>
      <c r="B6" s="1083">
        <v>67.664554291955241</v>
      </c>
      <c r="C6" s="1085">
        <v>0.92574059369854955</v>
      </c>
      <c r="D6" s="1084">
        <v>67.537804731473059</v>
      </c>
      <c r="E6" s="1086">
        <v>1.0959245593594684</v>
      </c>
      <c r="F6" s="1084">
        <v>65.635991043311265</v>
      </c>
      <c r="G6" s="1087">
        <v>0.84192099124316933</v>
      </c>
      <c r="H6" s="620">
        <v>61.328810441062636</v>
      </c>
      <c r="I6" s="900">
        <v>0.74645723281828791</v>
      </c>
      <c r="J6" s="1061">
        <v>58.723158306908942</v>
      </c>
      <c r="K6" s="1062">
        <v>0.95971199541650665</v>
      </c>
      <c r="L6" s="32"/>
      <c r="M6" s="4"/>
    </row>
    <row r="7" spans="1:13">
      <c r="A7" s="11" t="s">
        <v>40</v>
      </c>
      <c r="B7" s="1083">
        <v>68.32410872924234</v>
      </c>
      <c r="C7" s="1088">
        <v>1.4062144960243292</v>
      </c>
      <c r="D7" s="1084">
        <v>70.831094515030031</v>
      </c>
      <c r="E7" s="1089">
        <v>1.1180862991144671</v>
      </c>
      <c r="F7" s="1084">
        <v>68.113950999364093</v>
      </c>
      <c r="G7" s="1090">
        <v>1.2081908294910837</v>
      </c>
      <c r="H7" s="620">
        <v>64.460511349249273</v>
      </c>
      <c r="I7" s="900">
        <v>1.0858628954046849</v>
      </c>
      <c r="J7" s="1059">
        <v>60.447674169526621</v>
      </c>
      <c r="K7" s="1060">
        <v>1.167931480059391</v>
      </c>
      <c r="L7" s="32"/>
      <c r="M7" s="4"/>
    </row>
    <row r="8" spans="1:13">
      <c r="A8" s="1031" t="s">
        <v>41</v>
      </c>
      <c r="B8" s="1091">
        <v>65.28609786409568</v>
      </c>
      <c r="C8" s="1092">
        <v>2.3442403040923256</v>
      </c>
      <c r="D8" s="1093">
        <v>64.815266869274765</v>
      </c>
      <c r="E8" s="1094">
        <v>2.6844493140988934</v>
      </c>
      <c r="F8" s="1093">
        <v>62.395595618162744</v>
      </c>
      <c r="G8" s="1095">
        <v>1.4872141436040054</v>
      </c>
      <c r="H8" s="971">
        <v>57.928090851372204</v>
      </c>
      <c r="I8" s="913">
        <v>1.6070092775610727</v>
      </c>
      <c r="J8" s="1096">
        <v>56.117524313572176</v>
      </c>
      <c r="K8" s="1077">
        <v>1.69357585502159</v>
      </c>
      <c r="L8" s="32"/>
      <c r="M8" s="4"/>
    </row>
    <row r="9" spans="1:13">
      <c r="A9" s="32"/>
      <c r="B9" s="32"/>
      <c r="C9" s="32"/>
      <c r="D9" s="32"/>
      <c r="E9" s="32"/>
      <c r="F9" s="32"/>
      <c r="G9" s="32"/>
      <c r="H9" s="32"/>
      <c r="I9" s="32"/>
      <c r="J9" s="32"/>
      <c r="K9" s="32"/>
      <c r="L9" s="32"/>
      <c r="M9" s="4"/>
    </row>
  </sheetData>
  <sortState ref="C69:I76">
    <sortCondition ref="D69:D76"/>
  </sortState>
  <mergeCells count="6">
    <mergeCell ref="J4:K4"/>
    <mergeCell ref="A4:A5"/>
    <mergeCell ref="B4:C4"/>
    <mergeCell ref="D4:E4"/>
    <mergeCell ref="F4:G4"/>
    <mergeCell ref="H4:I4"/>
  </mergeCells>
  <hyperlinks>
    <hyperlink ref="A2" location="TOC!A1" tooltip=" " display="Back to TOC"/>
  </hyperlink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K6"/>
  <sheetViews>
    <sheetView zoomScaleNormal="100" workbookViewId="0">
      <selection activeCell="A2" sqref="A2"/>
    </sheetView>
  </sheetViews>
  <sheetFormatPr defaultRowHeight="15"/>
  <cols>
    <col min="1" max="1" width="10.140625" customWidth="1"/>
    <col min="2" max="11" width="8.28515625" customWidth="1"/>
    <col min="12" max="17" width="6.42578125" customWidth="1"/>
    <col min="18" max="18" width="8.140625" customWidth="1"/>
  </cols>
  <sheetData>
    <row r="1" spans="1:11">
      <c r="A1" s="3" t="s">
        <v>312</v>
      </c>
      <c r="B1" s="3" t="s">
        <v>92</v>
      </c>
    </row>
    <row r="2" spans="1:11">
      <c r="A2" s="1178" t="s">
        <v>311</v>
      </c>
      <c r="B2" s="3"/>
    </row>
    <row r="4" spans="1:11" ht="15" customHeight="1">
      <c r="A4" s="1269"/>
      <c r="B4" s="1273" t="s">
        <v>8</v>
      </c>
      <c r="C4" s="1272"/>
      <c r="D4" s="1273" t="s">
        <v>9</v>
      </c>
      <c r="E4" s="1272"/>
      <c r="F4" s="1273" t="s">
        <v>10</v>
      </c>
      <c r="G4" s="1272"/>
      <c r="H4" s="1273" t="s">
        <v>11</v>
      </c>
      <c r="I4" s="1272"/>
      <c r="J4" s="1271" t="s">
        <v>12</v>
      </c>
      <c r="K4" s="1272"/>
    </row>
    <row r="5" spans="1:11" ht="30">
      <c r="A5" s="1270"/>
      <c r="B5" s="14" t="s">
        <v>48</v>
      </c>
      <c r="C5" s="21" t="s">
        <v>15</v>
      </c>
      <c r="D5" s="14" t="s">
        <v>48</v>
      </c>
      <c r="E5" s="20" t="s">
        <v>15</v>
      </c>
      <c r="F5" s="14" t="s">
        <v>48</v>
      </c>
      <c r="G5" s="21" t="s">
        <v>15</v>
      </c>
      <c r="H5" s="14" t="s">
        <v>48</v>
      </c>
      <c r="I5" s="20" t="s">
        <v>15</v>
      </c>
      <c r="J5" s="14" t="s">
        <v>48</v>
      </c>
      <c r="K5" s="20" t="s">
        <v>15</v>
      </c>
    </row>
    <row r="6" spans="1:11">
      <c r="A6" s="353" t="s">
        <v>52</v>
      </c>
      <c r="B6" s="347">
        <v>526.8795887161707</v>
      </c>
      <c r="C6" s="348">
        <v>2.2602803793466975</v>
      </c>
      <c r="D6" s="349">
        <v>527.27053402653678</v>
      </c>
      <c r="E6" s="350">
        <v>2.5311268616870559</v>
      </c>
      <c r="F6" s="349">
        <v>521.49474631531689</v>
      </c>
      <c r="G6" s="350">
        <v>1.7576246285282646</v>
      </c>
      <c r="H6" s="349">
        <v>509.99385407231313</v>
      </c>
      <c r="I6" s="350">
        <v>1.53531122470557</v>
      </c>
      <c r="J6" s="351">
        <v>502.96456288243837</v>
      </c>
      <c r="K6" s="352">
        <v>1.7953982848854539</v>
      </c>
    </row>
  </sheetData>
  <mergeCells count="6">
    <mergeCell ref="A4:A5"/>
    <mergeCell ref="J4:K4"/>
    <mergeCell ref="B4:C4"/>
    <mergeCell ref="D4:E4"/>
    <mergeCell ref="F4:G4"/>
    <mergeCell ref="H4:I4"/>
  </mergeCells>
  <hyperlinks>
    <hyperlink ref="A2" location="TOC!A1" tooltip=" " display="Back to TOC"/>
  </hyperlinks>
  <pageMargins left="0.7" right="0.7" top="0.75" bottom="0.75" header="0.3" footer="0.3"/>
  <pageSetup paperSize="9" orientation="portrait" r:id="rId1"/>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8"/>
  <dimension ref="A1:W8"/>
  <sheetViews>
    <sheetView workbookViewId="0">
      <selection activeCell="L29" sqref="L29"/>
    </sheetView>
  </sheetViews>
  <sheetFormatPr defaultRowHeight="15"/>
  <cols>
    <col min="1" max="1" width="22.5703125" customWidth="1"/>
    <col min="2" max="3" width="7.42578125" customWidth="1"/>
    <col min="4" max="4" width="10.7109375" customWidth="1"/>
    <col min="5" max="5" width="14" customWidth="1"/>
    <col min="6" max="17" width="7.42578125" customWidth="1"/>
    <col min="18" max="18" width="18.85546875" bestFit="1" customWidth="1"/>
    <col min="19" max="19" width="19.5703125" bestFit="1" customWidth="1"/>
    <col min="20" max="20" width="18.85546875" bestFit="1" customWidth="1"/>
    <col min="21" max="21" width="19.5703125" bestFit="1" customWidth="1"/>
    <col min="22" max="23" width="18.85546875" bestFit="1" customWidth="1"/>
  </cols>
  <sheetData>
    <row r="1" spans="1:23">
      <c r="A1" s="3" t="s">
        <v>361</v>
      </c>
      <c r="B1" s="3" t="s">
        <v>402</v>
      </c>
    </row>
    <row r="2" spans="1:23">
      <c r="A2" s="1178" t="s">
        <v>311</v>
      </c>
      <c r="B2" s="3"/>
    </row>
    <row r="3" spans="1:23" ht="16.5" customHeight="1">
      <c r="U3" s="45" t="s">
        <v>43</v>
      </c>
      <c r="V3" s="126">
        <v>506.33855932647077</v>
      </c>
      <c r="W3" s="127">
        <v>1.9649631342089042</v>
      </c>
    </row>
    <row r="4" spans="1:23" s="34" customFormat="1" ht="28.5" customHeight="1">
      <c r="A4" s="1454" t="s">
        <v>51</v>
      </c>
      <c r="B4" s="1328" t="s">
        <v>304</v>
      </c>
      <c r="C4" s="1328" t="s">
        <v>15</v>
      </c>
      <c r="D4" s="1328" t="s">
        <v>55</v>
      </c>
      <c r="E4" s="1434" t="s">
        <v>64</v>
      </c>
      <c r="F4" s="1327" t="s">
        <v>56</v>
      </c>
      <c r="G4" s="1327"/>
      <c r="H4" s="1327" t="s">
        <v>57</v>
      </c>
      <c r="I4" s="1327"/>
      <c r="J4" s="1327" t="s">
        <v>58</v>
      </c>
      <c r="K4" s="1327"/>
      <c r="L4" s="1327" t="s">
        <v>59</v>
      </c>
      <c r="M4" s="1327"/>
      <c r="N4" s="1327" t="s">
        <v>60</v>
      </c>
      <c r="O4" s="1327"/>
      <c r="P4" s="1327" t="s">
        <v>61</v>
      </c>
      <c r="Q4" s="1327"/>
      <c r="U4" s="45" t="s">
        <v>44</v>
      </c>
      <c r="V4" s="126">
        <v>485.07339152824653</v>
      </c>
      <c r="W4" s="127">
        <v>5.3953401306758746</v>
      </c>
    </row>
    <row r="5" spans="1:23" s="34" customFormat="1" ht="18.95" customHeight="1">
      <c r="A5" s="1454"/>
      <c r="B5" s="1328"/>
      <c r="C5" s="1328"/>
      <c r="D5" s="1328"/>
      <c r="E5" s="1330"/>
      <c r="F5" s="836" t="s">
        <v>62</v>
      </c>
      <c r="G5" s="837" t="s">
        <v>15</v>
      </c>
      <c r="H5" s="836" t="s">
        <v>62</v>
      </c>
      <c r="I5" s="837" t="s">
        <v>15</v>
      </c>
      <c r="J5" s="836" t="s">
        <v>62</v>
      </c>
      <c r="K5" s="837" t="s">
        <v>15</v>
      </c>
      <c r="L5" s="836" t="s">
        <v>62</v>
      </c>
      <c r="M5" s="837" t="s">
        <v>15</v>
      </c>
      <c r="N5" s="836" t="s">
        <v>62</v>
      </c>
      <c r="O5" s="837" t="s">
        <v>15</v>
      </c>
      <c r="P5" s="836" t="s">
        <v>62</v>
      </c>
      <c r="Q5" s="837" t="s">
        <v>15</v>
      </c>
      <c r="S5" s="51" t="s">
        <v>79</v>
      </c>
      <c r="T5" s="51" t="s">
        <v>80</v>
      </c>
      <c r="U5" s="17"/>
      <c r="V5" s="28"/>
      <c r="W5" s="76"/>
    </row>
    <row r="6" spans="1:23" s="35" customFormat="1" ht="21.95" customHeight="1">
      <c r="A6" s="1097" t="s">
        <v>43</v>
      </c>
      <c r="B6" s="1105">
        <v>506.33855932647077</v>
      </c>
      <c r="C6" s="1106">
        <v>1.9649631342089042</v>
      </c>
      <c r="D6" s="1107" t="s">
        <v>114</v>
      </c>
      <c r="E6" s="1108">
        <f>P6-F6</f>
        <v>337.88440468475278</v>
      </c>
      <c r="F6" s="1098">
        <v>337.0920000000001</v>
      </c>
      <c r="G6" s="1099">
        <v>5.0741808543144025</v>
      </c>
      <c r="H6" s="1113">
        <v>372.15470000000022</v>
      </c>
      <c r="I6" s="1100">
        <v>4.1345902695392658</v>
      </c>
      <c r="J6" s="1098">
        <v>437.68819999999994</v>
      </c>
      <c r="K6" s="1099">
        <v>3.4879527321274049</v>
      </c>
      <c r="L6" s="1113">
        <v>584.27969999999982</v>
      </c>
      <c r="M6" s="1100">
        <v>4.1904897035724442</v>
      </c>
      <c r="N6" s="1098">
        <v>640.61380242100381</v>
      </c>
      <c r="O6" s="1099">
        <v>5.5011858609337274</v>
      </c>
      <c r="P6" s="1113">
        <v>674.97640468475288</v>
      </c>
      <c r="Q6" s="1100">
        <v>7.0164861467385595</v>
      </c>
      <c r="S6" s="53">
        <f>INT(B7-(C7*1.96))</f>
        <v>474</v>
      </c>
      <c r="T6" s="53">
        <f>INT(B7+(C7*1.96))</f>
        <v>495</v>
      </c>
      <c r="U6" s="17" t="s">
        <v>87</v>
      </c>
      <c r="V6" s="17">
        <f>V3-V4</f>
        <v>21.26516779822424</v>
      </c>
      <c r="W6" s="61">
        <f>SQRT(W3^2+W4^2)</f>
        <v>5.7420183946484915</v>
      </c>
    </row>
    <row r="7" spans="1:23" s="35" customFormat="1" ht="30" customHeight="1">
      <c r="A7" s="1101" t="s">
        <v>44</v>
      </c>
      <c r="B7" s="1109">
        <v>485.07339152824653</v>
      </c>
      <c r="C7" s="1110">
        <v>5.3953401306758746</v>
      </c>
      <c r="D7" s="1111" t="s">
        <v>113</v>
      </c>
      <c r="E7" s="1112">
        <f>P7-F7</f>
        <v>344.81509817525068</v>
      </c>
      <c r="F7" s="1102">
        <v>319.57419999999991</v>
      </c>
      <c r="G7" s="1103">
        <v>7.1703968870620836</v>
      </c>
      <c r="H7" s="1114">
        <v>357.24760000000003</v>
      </c>
      <c r="I7" s="1104">
        <v>6.1912345039162222</v>
      </c>
      <c r="J7" s="1102">
        <v>421.57860414374971</v>
      </c>
      <c r="K7" s="1103">
        <v>5.0954084806652036</v>
      </c>
      <c r="L7" s="1114">
        <v>574.84420859650083</v>
      </c>
      <c r="M7" s="1104">
        <v>4.89660704631578</v>
      </c>
      <c r="N7" s="1102">
        <v>631.02006631780046</v>
      </c>
      <c r="O7" s="1103">
        <v>6.1339015807300425</v>
      </c>
      <c r="P7" s="1114">
        <v>664.38929817525059</v>
      </c>
      <c r="Q7" s="1104">
        <v>6.3988370279943725</v>
      </c>
      <c r="S7" s="53">
        <f>INT(B6-(C6*1.96))</f>
        <v>502</v>
      </c>
      <c r="T7" s="53">
        <f>INT(B6+(C6*1.96))</f>
        <v>510</v>
      </c>
      <c r="U7" s="17" t="s">
        <v>88</v>
      </c>
      <c r="V7" s="272">
        <f>V6/W6</f>
        <v>3.7034308037123638</v>
      </c>
      <c r="W7" s="17"/>
    </row>
    <row r="8" spans="1:23">
      <c r="U8" s="17" t="s">
        <v>89</v>
      </c>
      <c r="V8" s="62" t="e">
        <f>IF(ABS(V7)&gt;#REF!,"*","")</f>
        <v>#REF!</v>
      </c>
      <c r="W8" s="17"/>
    </row>
  </sheetData>
  <mergeCells count="11">
    <mergeCell ref="P4:Q4"/>
    <mergeCell ref="F4:G4"/>
    <mergeCell ref="H4:I4"/>
    <mergeCell ref="J4:K4"/>
    <mergeCell ref="L4:M4"/>
    <mergeCell ref="N4:O4"/>
    <mergeCell ref="A4:A5"/>
    <mergeCell ref="B4:B5"/>
    <mergeCell ref="C4:C5"/>
    <mergeCell ref="D4:D5"/>
    <mergeCell ref="E4:E5"/>
  </mergeCells>
  <hyperlinks>
    <hyperlink ref="A2" location="TOC!A1" tooltip=" " display="Back to TOC"/>
  </hyperlinks>
  <pageMargins left="0.7" right="0.7" top="0.75" bottom="0.75" header="0.3" footer="0.3"/>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9"/>
  <dimension ref="A1:AB8"/>
  <sheetViews>
    <sheetView workbookViewId="0">
      <selection activeCell="E18" sqref="E18"/>
    </sheetView>
  </sheetViews>
  <sheetFormatPr defaultRowHeight="15"/>
  <cols>
    <col min="1" max="1" width="22.5703125" customWidth="1"/>
    <col min="2" max="21" width="6.140625" customWidth="1"/>
    <col min="22" max="23" width="9.42578125" customWidth="1"/>
    <col min="25" max="28" width="7.28515625" customWidth="1"/>
  </cols>
  <sheetData>
    <row r="1" spans="1:28">
      <c r="A1" s="3" t="s">
        <v>362</v>
      </c>
      <c r="B1" s="3" t="s">
        <v>403</v>
      </c>
      <c r="C1" s="2"/>
    </row>
    <row r="2" spans="1:28">
      <c r="A2" s="1178" t="s">
        <v>311</v>
      </c>
      <c r="B2" s="3"/>
      <c r="C2" s="2"/>
    </row>
    <row r="4" spans="1:28" ht="44.25" customHeight="1">
      <c r="A4" s="1454" t="s">
        <v>51</v>
      </c>
      <c r="B4" s="1297" t="s">
        <v>305</v>
      </c>
      <c r="C4" s="1293"/>
      <c r="D4" s="1294" t="s">
        <v>116</v>
      </c>
      <c r="E4" s="1293"/>
      <c r="F4" s="1294" t="s">
        <v>117</v>
      </c>
      <c r="G4" s="1293"/>
      <c r="H4" s="1294" t="s">
        <v>65</v>
      </c>
      <c r="I4" s="1293"/>
      <c r="J4" s="1294" t="s">
        <v>66</v>
      </c>
      <c r="K4" s="1293"/>
      <c r="L4" s="1294" t="s">
        <v>67</v>
      </c>
      <c r="M4" s="1293"/>
      <c r="N4" s="1292" t="s">
        <v>68</v>
      </c>
      <c r="O4" s="1293"/>
      <c r="P4" s="1294" t="s">
        <v>69</v>
      </c>
      <c r="Q4" s="1427"/>
      <c r="R4" s="1313" t="s">
        <v>13</v>
      </c>
      <c r="S4" s="1444"/>
      <c r="T4" s="1297" t="s">
        <v>16</v>
      </c>
      <c r="U4" s="1423"/>
      <c r="V4" s="1313" t="s">
        <v>72</v>
      </c>
      <c r="W4" s="1444"/>
      <c r="Y4" s="65"/>
    </row>
    <row r="5" spans="1:28" ht="15" customHeight="1">
      <c r="A5" s="1454"/>
      <c r="B5" s="812" t="s">
        <v>14</v>
      </c>
      <c r="C5" s="834" t="s">
        <v>15</v>
      </c>
      <c r="D5" s="812" t="s">
        <v>14</v>
      </c>
      <c r="E5" s="834" t="s">
        <v>15</v>
      </c>
      <c r="F5" s="812" t="s">
        <v>14</v>
      </c>
      <c r="G5" s="834" t="s">
        <v>15</v>
      </c>
      <c r="H5" s="812" t="s">
        <v>14</v>
      </c>
      <c r="I5" s="834" t="s">
        <v>15</v>
      </c>
      <c r="J5" s="812" t="s">
        <v>14</v>
      </c>
      <c r="K5" s="834" t="s">
        <v>15</v>
      </c>
      <c r="L5" s="812" t="s">
        <v>14</v>
      </c>
      <c r="M5" s="834" t="s">
        <v>15</v>
      </c>
      <c r="N5" s="833" t="s">
        <v>14</v>
      </c>
      <c r="O5" s="834" t="s">
        <v>15</v>
      </c>
      <c r="P5" s="812" t="s">
        <v>14</v>
      </c>
      <c r="Q5" s="833" t="s">
        <v>15</v>
      </c>
      <c r="R5" s="759" t="s">
        <v>14</v>
      </c>
      <c r="S5" s="834" t="s">
        <v>15</v>
      </c>
      <c r="T5" s="812" t="s">
        <v>14</v>
      </c>
      <c r="U5" s="833" t="s">
        <v>15</v>
      </c>
      <c r="V5" s="759" t="s">
        <v>14</v>
      </c>
      <c r="W5" s="834" t="s">
        <v>15</v>
      </c>
      <c r="Y5" s="67"/>
      <c r="Z5" s="67"/>
      <c r="AA5" s="67"/>
      <c r="AB5" s="67"/>
    </row>
    <row r="6" spans="1:28" ht="30" customHeight="1">
      <c r="A6" s="45" t="s">
        <v>43</v>
      </c>
      <c r="B6" s="1115">
        <v>0.56379694856751206</v>
      </c>
      <c r="C6" s="1116">
        <v>0.115810332241811</v>
      </c>
      <c r="D6" s="1115">
        <v>4.0879505832095493</v>
      </c>
      <c r="E6" s="1117">
        <v>0.30325648576144021</v>
      </c>
      <c r="F6" s="1118">
        <v>13.248004075020123</v>
      </c>
      <c r="G6" s="1116">
        <v>0.52977739155773618</v>
      </c>
      <c r="H6" s="1115">
        <v>22.63604851141595</v>
      </c>
      <c r="I6" s="1117">
        <v>0.61745581218353363</v>
      </c>
      <c r="J6" s="1118">
        <v>27.725082349515354</v>
      </c>
      <c r="K6" s="1116">
        <v>0.65945761804785219</v>
      </c>
      <c r="L6" s="1115">
        <v>21.740135028202065</v>
      </c>
      <c r="M6" s="1117">
        <v>0.6467949288598337</v>
      </c>
      <c r="N6" s="1118">
        <v>8.3919395806459551</v>
      </c>
      <c r="O6" s="1116">
        <v>0.45551561560112552</v>
      </c>
      <c r="P6" s="1115">
        <v>1.6070429234235242</v>
      </c>
      <c r="Q6" s="1119">
        <v>0.23335302093104307</v>
      </c>
      <c r="R6" s="1120">
        <v>17.899751606797135</v>
      </c>
      <c r="S6" s="1119">
        <v>0.70722803931920564</v>
      </c>
      <c r="T6" s="1146">
        <v>9.998982504069442</v>
      </c>
      <c r="U6" s="1119">
        <v>0.57609230321317384</v>
      </c>
      <c r="V6" s="1120">
        <v>59.464199881786897</v>
      </c>
      <c r="W6" s="1121">
        <v>0.8186695822272344</v>
      </c>
      <c r="Y6" s="69"/>
      <c r="Z6" s="69"/>
      <c r="AA6" s="69"/>
      <c r="AB6" s="69"/>
    </row>
    <row r="7" spans="1:28" ht="30">
      <c r="A7" s="168" t="s">
        <v>44</v>
      </c>
      <c r="B7" s="1122">
        <v>1.5444639462062246</v>
      </c>
      <c r="C7" s="1123">
        <v>0.47240455539951082</v>
      </c>
      <c r="D7" s="1122">
        <v>7.8045867222656025</v>
      </c>
      <c r="E7" s="1124">
        <v>1.0005204043322513</v>
      </c>
      <c r="F7" s="1125">
        <v>17.701126652442507</v>
      </c>
      <c r="G7" s="1123">
        <v>1.6006629631750624</v>
      </c>
      <c r="H7" s="1122">
        <v>22.392240653687338</v>
      </c>
      <c r="I7" s="1124">
        <v>1.5830704153109822</v>
      </c>
      <c r="J7" s="1125">
        <v>23.349587241471937</v>
      </c>
      <c r="K7" s="1123">
        <v>1.5440263875722746</v>
      </c>
      <c r="L7" s="1122">
        <v>17.901668815245273</v>
      </c>
      <c r="M7" s="1124">
        <v>1.4780773429521874</v>
      </c>
      <c r="N7" s="1125">
        <v>7.1343547031500334</v>
      </c>
      <c r="O7" s="1123">
        <v>1.0430919256332805</v>
      </c>
      <c r="P7" s="1122">
        <v>2.1719712655310648</v>
      </c>
      <c r="Q7" s="1126">
        <v>0.78647912841905132</v>
      </c>
      <c r="R7" s="1127">
        <v>27.050177320914344</v>
      </c>
      <c r="S7" s="1126">
        <v>1.7577400184201195</v>
      </c>
      <c r="T7" s="1174">
        <v>9.3063259686810902</v>
      </c>
      <c r="U7" s="1126">
        <v>1.5327350683161975</v>
      </c>
      <c r="V7" s="1127">
        <v>50.557582025398276</v>
      </c>
      <c r="W7" s="1128">
        <v>2.1168296865060841</v>
      </c>
      <c r="Y7" s="69"/>
      <c r="Z7" s="69"/>
      <c r="AA7" s="69"/>
      <c r="AB7" s="69"/>
    </row>
    <row r="8" spans="1:28">
      <c r="Y8" s="65"/>
    </row>
  </sheetData>
  <mergeCells count="12">
    <mergeCell ref="B4:C4"/>
    <mergeCell ref="A4:A5"/>
    <mergeCell ref="T4:U4"/>
    <mergeCell ref="V4:W4"/>
    <mergeCell ref="L4:M4"/>
    <mergeCell ref="D4:E4"/>
    <mergeCell ref="F4:G4"/>
    <mergeCell ref="H4:I4"/>
    <mergeCell ref="J4:K4"/>
    <mergeCell ref="N4:O4"/>
    <mergeCell ref="P4:Q4"/>
    <mergeCell ref="R4:S4"/>
  </mergeCells>
  <hyperlinks>
    <hyperlink ref="A2" location="TOC!A1" tooltip=" " display="Back to TOC"/>
  </hyperlinks>
  <pageMargins left="0.7" right="0.7" top="0.75" bottom="0.75" header="0.3" footer="0.3"/>
  <pageSetup paperSize="9" orientation="portrait" r:id="rId1"/>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0"/>
  <dimension ref="A1:AA7"/>
  <sheetViews>
    <sheetView workbookViewId="0">
      <selection activeCell="J23" sqref="J23"/>
    </sheetView>
  </sheetViews>
  <sheetFormatPr defaultRowHeight="15"/>
  <cols>
    <col min="1" max="1" width="20.28515625" customWidth="1"/>
    <col min="2" max="11" width="7.5703125" customWidth="1"/>
    <col min="12" max="22" width="6.42578125" customWidth="1"/>
    <col min="23" max="23" width="7.28515625" customWidth="1"/>
  </cols>
  <sheetData>
    <row r="1" spans="1:27">
      <c r="A1" s="3" t="s">
        <v>363</v>
      </c>
      <c r="B1" s="3" t="s">
        <v>404</v>
      </c>
    </row>
    <row r="2" spans="1:27">
      <c r="A2" s="1178" t="s">
        <v>311</v>
      </c>
      <c r="B2" s="3"/>
    </row>
    <row r="4" spans="1:27">
      <c r="A4" s="1269" t="s">
        <v>51</v>
      </c>
      <c r="B4" s="1333" t="s">
        <v>8</v>
      </c>
      <c r="C4" s="1334"/>
      <c r="D4" s="1333" t="s">
        <v>9</v>
      </c>
      <c r="E4" s="1334"/>
      <c r="F4" s="1333" t="s">
        <v>10</v>
      </c>
      <c r="G4" s="1334"/>
      <c r="H4" s="1333" t="s">
        <v>11</v>
      </c>
      <c r="I4" s="1334"/>
      <c r="J4" s="1370" t="s">
        <v>12</v>
      </c>
      <c r="K4" s="1334"/>
    </row>
    <row r="5" spans="1:27" s="19" customFormat="1" ht="30">
      <c r="A5" s="1270"/>
      <c r="B5" s="14" t="s">
        <v>48</v>
      </c>
      <c r="C5" s="21" t="s">
        <v>15</v>
      </c>
      <c r="D5" s="14" t="s">
        <v>48</v>
      </c>
      <c r="E5" s="20" t="s">
        <v>15</v>
      </c>
      <c r="F5" s="14" t="s">
        <v>48</v>
      </c>
      <c r="G5" s="21" t="s">
        <v>15</v>
      </c>
      <c r="H5" s="14" t="s">
        <v>48</v>
      </c>
      <c r="I5" s="20" t="s">
        <v>15</v>
      </c>
      <c r="J5" s="14" t="s">
        <v>48</v>
      </c>
      <c r="K5" s="20" t="s">
        <v>15</v>
      </c>
      <c r="R5"/>
      <c r="S5"/>
      <c r="T5"/>
      <c r="U5"/>
      <c r="V5"/>
      <c r="W5"/>
      <c r="X5"/>
      <c r="Y5"/>
      <c r="Z5"/>
      <c r="AA5"/>
    </row>
    <row r="6" spans="1:27" ht="20.45" customHeight="1">
      <c r="A6" s="1129" t="s">
        <v>43</v>
      </c>
      <c r="B6" s="214">
        <v>530.65645224487128</v>
      </c>
      <c r="C6" s="211">
        <v>2.0051686959136976</v>
      </c>
      <c r="D6" s="214">
        <v>531.83069907359766</v>
      </c>
      <c r="E6" s="211">
        <v>2.1285233709045204</v>
      </c>
      <c r="F6" s="214">
        <v>525.21073436776567</v>
      </c>
      <c r="G6" s="211">
        <v>1.6254998790248156</v>
      </c>
      <c r="H6" s="231">
        <v>514.57476245814348</v>
      </c>
      <c r="I6" s="212">
        <v>1.4830966877765739</v>
      </c>
      <c r="J6" s="231">
        <v>506.33855932647077</v>
      </c>
      <c r="K6" s="212">
        <v>1.9649631342089042</v>
      </c>
    </row>
    <row r="7" spans="1:27" ht="30.95" customHeight="1">
      <c r="A7" s="1130" t="s">
        <v>44</v>
      </c>
      <c r="B7" s="118">
        <v>507.15378826634941</v>
      </c>
      <c r="C7" s="123">
        <v>7.5925021985474155</v>
      </c>
      <c r="D7" s="118">
        <v>511.9673523298776</v>
      </c>
      <c r="E7" s="123">
        <v>9.8817125991531167</v>
      </c>
      <c r="F7" s="118">
        <v>508.40760517050774</v>
      </c>
      <c r="G7" s="123">
        <v>5.0042885105959183</v>
      </c>
      <c r="H7" s="121">
        <v>487.88584602995871</v>
      </c>
      <c r="I7" s="124">
        <v>4.9702401739176656</v>
      </c>
      <c r="J7" s="121">
        <v>485.07339152824653</v>
      </c>
      <c r="K7" s="124">
        <v>5.3953401306758746</v>
      </c>
    </row>
  </sheetData>
  <mergeCells count="6">
    <mergeCell ref="A4:A5"/>
    <mergeCell ref="J4:K4"/>
    <mergeCell ref="B4:C4"/>
    <mergeCell ref="D4:E4"/>
    <mergeCell ref="F4:G4"/>
    <mergeCell ref="H4:I4"/>
  </mergeCells>
  <hyperlinks>
    <hyperlink ref="A2" location="TOC!A1" tooltip=" " display="Back to TOC"/>
  </hyperlinks>
  <pageMargins left="0.7" right="0.7" top="0.75" bottom="0.75" header="0.3" footer="0.3"/>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1"/>
  <dimension ref="A1:Y8"/>
  <sheetViews>
    <sheetView zoomScaleNormal="100" workbookViewId="0">
      <selection activeCell="K25" sqref="K25"/>
    </sheetView>
  </sheetViews>
  <sheetFormatPr defaultRowHeight="15"/>
  <cols>
    <col min="1" max="1" width="20.28515625" customWidth="1"/>
    <col min="2" max="21" width="6.7109375" customWidth="1"/>
    <col min="22" max="25" width="7.7109375" customWidth="1"/>
  </cols>
  <sheetData>
    <row r="1" spans="1:25">
      <c r="A1" s="3" t="s">
        <v>364</v>
      </c>
      <c r="B1" s="3" t="s">
        <v>265</v>
      </c>
    </row>
    <row r="2" spans="1:25">
      <c r="A2" s="1178" t="s">
        <v>311</v>
      </c>
      <c r="B2" s="3"/>
    </row>
    <row r="4" spans="1:25" s="5" customFormat="1" ht="15" customHeight="1">
      <c r="A4" s="1319" t="s">
        <v>42</v>
      </c>
      <c r="B4" s="1471" t="s">
        <v>8</v>
      </c>
      <c r="C4" s="1383"/>
      <c r="D4" s="1383"/>
      <c r="E4" s="1325"/>
      <c r="F4" s="1471" t="s">
        <v>9</v>
      </c>
      <c r="G4" s="1383"/>
      <c r="H4" s="1383"/>
      <c r="I4" s="1325"/>
      <c r="J4" s="1471" t="s">
        <v>10</v>
      </c>
      <c r="K4" s="1383"/>
      <c r="L4" s="1383"/>
      <c r="M4" s="1325"/>
      <c r="N4" s="1471" t="s">
        <v>11</v>
      </c>
      <c r="O4" s="1383"/>
      <c r="P4" s="1383"/>
      <c r="Q4" s="1325"/>
      <c r="R4" s="1471" t="s">
        <v>12</v>
      </c>
      <c r="S4" s="1383"/>
      <c r="T4" s="1383"/>
      <c r="U4" s="1325"/>
      <c r="V4"/>
      <c r="W4"/>
      <c r="X4"/>
      <c r="Y4"/>
    </row>
    <row r="5" spans="1:25" s="5" customFormat="1" ht="28.5" customHeight="1">
      <c r="A5" s="1320"/>
      <c r="B5" s="1473" t="s">
        <v>13</v>
      </c>
      <c r="C5" s="1410"/>
      <c r="D5" s="1474" t="s">
        <v>16</v>
      </c>
      <c r="E5" s="1472"/>
      <c r="F5" s="1473" t="s">
        <v>13</v>
      </c>
      <c r="G5" s="1410"/>
      <c r="H5" s="1474" t="s">
        <v>16</v>
      </c>
      <c r="I5" s="1472"/>
      <c r="J5" s="1473" t="s">
        <v>13</v>
      </c>
      <c r="K5" s="1410"/>
      <c r="L5" s="1474" t="s">
        <v>16</v>
      </c>
      <c r="M5" s="1472"/>
      <c r="N5" s="1473" t="s">
        <v>13</v>
      </c>
      <c r="O5" s="1410"/>
      <c r="P5" s="1474" t="s">
        <v>16</v>
      </c>
      <c r="Q5" s="1472"/>
      <c r="R5" s="1473" t="s">
        <v>13</v>
      </c>
      <c r="S5" s="1410"/>
      <c r="T5" s="1474" t="s">
        <v>16</v>
      </c>
      <c r="U5" s="1472"/>
      <c r="V5"/>
      <c r="W5"/>
      <c r="X5"/>
      <c r="Y5"/>
    </row>
    <row r="6" spans="1:25" s="5" customFormat="1">
      <c r="A6" s="1321"/>
      <c r="B6" s="163" t="s">
        <v>14</v>
      </c>
      <c r="C6" s="162" t="s">
        <v>15</v>
      </c>
      <c r="D6" s="1136" t="s">
        <v>14</v>
      </c>
      <c r="E6" s="1137" t="s">
        <v>15</v>
      </c>
      <c r="F6" s="10" t="s">
        <v>14</v>
      </c>
      <c r="G6" s="8" t="s">
        <v>15</v>
      </c>
      <c r="H6" s="1136" t="s">
        <v>14</v>
      </c>
      <c r="I6" s="1137" t="s">
        <v>15</v>
      </c>
      <c r="J6" s="10" t="s">
        <v>14</v>
      </c>
      <c r="K6" s="8" t="s">
        <v>15</v>
      </c>
      <c r="L6" s="1136" t="s">
        <v>14</v>
      </c>
      <c r="M6" s="1137" t="s">
        <v>15</v>
      </c>
      <c r="N6" s="10" t="s">
        <v>14</v>
      </c>
      <c r="O6" s="8" t="s">
        <v>15</v>
      </c>
      <c r="P6" s="1136" t="s">
        <v>14</v>
      </c>
      <c r="Q6" s="1137" t="s">
        <v>15</v>
      </c>
      <c r="R6" s="10" t="s">
        <v>14</v>
      </c>
      <c r="S6" s="8" t="s">
        <v>15</v>
      </c>
      <c r="T6" s="1136" t="s">
        <v>14</v>
      </c>
      <c r="U6" s="1137" t="s">
        <v>15</v>
      </c>
      <c r="V6"/>
      <c r="W6"/>
      <c r="X6"/>
      <c r="Y6"/>
    </row>
    <row r="7" spans="1:25" ht="30">
      <c r="A7" s="1131" t="s">
        <v>43</v>
      </c>
      <c r="B7" s="1132">
        <v>11.622041546372255</v>
      </c>
      <c r="C7" s="1133">
        <v>0.53272161470195967</v>
      </c>
      <c r="D7" s="1132">
        <v>14.981238290894215</v>
      </c>
      <c r="E7" s="1133">
        <v>0.65635582784937185</v>
      </c>
      <c r="F7" s="1132">
        <v>10.949597846605769</v>
      </c>
      <c r="G7" s="1133">
        <v>0.55976288762788851</v>
      </c>
      <c r="H7" s="1132">
        <v>14.930871475411962</v>
      </c>
      <c r="I7" s="1133">
        <v>0.70965973226590828</v>
      </c>
      <c r="J7" s="1132">
        <v>12.178320200333294</v>
      </c>
      <c r="K7" s="1133">
        <v>0.50514272254965709</v>
      </c>
      <c r="L7" s="1132">
        <v>13.712117657652559</v>
      </c>
      <c r="M7" s="1133">
        <v>0.52691872544500473</v>
      </c>
      <c r="N7" s="1132">
        <v>15.865087659419848</v>
      </c>
      <c r="O7" s="1133">
        <v>0.5521866317893569</v>
      </c>
      <c r="P7" s="1132">
        <v>11.533232113765067</v>
      </c>
      <c r="Q7" s="1133">
        <v>0.46992961906636088</v>
      </c>
      <c r="R7" s="1115">
        <v>17.899751606797135</v>
      </c>
      <c r="S7" s="1116">
        <v>0.70722803931920564</v>
      </c>
      <c r="T7" s="1138">
        <v>9.998982504069442</v>
      </c>
      <c r="U7" s="1139">
        <v>0.57609230321317384</v>
      </c>
    </row>
    <row r="8" spans="1:25" ht="30.6" customHeight="1">
      <c r="A8" s="259" t="s">
        <v>44</v>
      </c>
      <c r="B8" s="1134">
        <v>19.766346401544734</v>
      </c>
      <c r="C8" s="1135">
        <v>1.9487911778930762</v>
      </c>
      <c r="D8" s="1134">
        <v>13.447091939793079</v>
      </c>
      <c r="E8" s="1135">
        <v>2.4108943458629972</v>
      </c>
      <c r="F8" s="1134">
        <v>19.266060596828414</v>
      </c>
      <c r="G8" s="1135">
        <v>2.101491720718403</v>
      </c>
      <c r="H8" s="1134">
        <v>14.290377369435308</v>
      </c>
      <c r="I8" s="1135">
        <v>3.1603326523029609</v>
      </c>
      <c r="J8" s="1134">
        <v>20.132422547193887</v>
      </c>
      <c r="K8" s="1135">
        <v>1.4231035169016937</v>
      </c>
      <c r="L8" s="1134">
        <v>14.585858829733107</v>
      </c>
      <c r="M8" s="1135">
        <v>1.6682335826755064</v>
      </c>
      <c r="N8" s="1134">
        <v>26.909567694944094</v>
      </c>
      <c r="O8" s="1135">
        <v>1.9361570268549917</v>
      </c>
      <c r="P8" s="1134">
        <v>10.426805722727302</v>
      </c>
      <c r="Q8" s="1135">
        <v>1.3234181732532775</v>
      </c>
      <c r="R8" s="1122">
        <v>27.050177320914344</v>
      </c>
      <c r="S8" s="1123">
        <v>1.7577400184201195</v>
      </c>
      <c r="T8" s="1125">
        <v>9.3063259686810902</v>
      </c>
      <c r="U8" s="1124">
        <v>1.5327350683161975</v>
      </c>
    </row>
  </sheetData>
  <sortState ref="N83:T91">
    <sortCondition ref="O83:O91"/>
  </sortState>
  <mergeCells count="16">
    <mergeCell ref="R5:S5"/>
    <mergeCell ref="R4:U4"/>
    <mergeCell ref="T5:U5"/>
    <mergeCell ref="A4:A6"/>
    <mergeCell ref="B4:E4"/>
    <mergeCell ref="F4:I4"/>
    <mergeCell ref="J4:M4"/>
    <mergeCell ref="N4:Q4"/>
    <mergeCell ref="B5:C5"/>
    <mergeCell ref="D5:E5"/>
    <mergeCell ref="F5:G5"/>
    <mergeCell ref="H5:I5"/>
    <mergeCell ref="J5:K5"/>
    <mergeCell ref="L5:M5"/>
    <mergeCell ref="N5:O5"/>
    <mergeCell ref="P5:Q5"/>
  </mergeCells>
  <hyperlinks>
    <hyperlink ref="A2" location="TOC!A1" tooltip=" " display="Back to TOC"/>
  </hyperlinks>
  <pageMargins left="0.7" right="0.7" top="0.75" bottom="0.75" header="0.3" footer="0.3"/>
  <pageSetup paperSize="9" orientation="portrait" r:id="rId1"/>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2"/>
  <dimension ref="A1:L8"/>
  <sheetViews>
    <sheetView workbookViewId="0">
      <selection activeCell="A2" sqref="A2"/>
    </sheetView>
  </sheetViews>
  <sheetFormatPr defaultRowHeight="15"/>
  <cols>
    <col min="1" max="1" width="22.85546875" customWidth="1"/>
    <col min="2" max="11" width="6.7109375" customWidth="1"/>
    <col min="15" max="16" width="9.28515625" bestFit="1" customWidth="1"/>
    <col min="17" max="17" width="9.42578125" bestFit="1" customWidth="1"/>
    <col min="18" max="19" width="9.28515625" bestFit="1" customWidth="1"/>
  </cols>
  <sheetData>
    <row r="1" spans="1:12">
      <c r="A1" s="3" t="s">
        <v>365</v>
      </c>
      <c r="B1" s="3" t="s">
        <v>414</v>
      </c>
    </row>
    <row r="2" spans="1:12">
      <c r="A2" s="1178" t="s">
        <v>311</v>
      </c>
    </row>
    <row r="3" spans="1:12">
      <c r="A3" s="7"/>
      <c r="B3" s="7"/>
      <c r="C3" s="7"/>
      <c r="D3" s="7"/>
      <c r="E3" s="7"/>
      <c r="F3" s="7"/>
      <c r="G3" s="7"/>
      <c r="H3" s="7"/>
      <c r="I3" s="7"/>
      <c r="J3" s="7"/>
      <c r="K3" s="7"/>
      <c r="L3" s="7"/>
    </row>
    <row r="4" spans="1:12">
      <c r="A4" s="1452" t="s">
        <v>306</v>
      </c>
      <c r="B4" s="1333" t="s">
        <v>8</v>
      </c>
      <c r="C4" s="1334"/>
      <c r="D4" s="1370" t="s">
        <v>9</v>
      </c>
      <c r="E4" s="1370"/>
      <c r="F4" s="1333" t="s">
        <v>10</v>
      </c>
      <c r="G4" s="1334"/>
      <c r="H4" s="1333" t="s">
        <v>11</v>
      </c>
      <c r="I4" s="1334"/>
      <c r="J4" s="1370" t="s">
        <v>12</v>
      </c>
      <c r="K4" s="1334"/>
      <c r="L4" s="7"/>
    </row>
    <row r="5" spans="1:12">
      <c r="A5" s="1453"/>
      <c r="B5" s="776" t="s">
        <v>14</v>
      </c>
      <c r="C5" s="777" t="s">
        <v>15</v>
      </c>
      <c r="D5" s="666" t="s">
        <v>14</v>
      </c>
      <c r="E5" s="666" t="s">
        <v>15</v>
      </c>
      <c r="F5" s="776" t="s">
        <v>14</v>
      </c>
      <c r="G5" s="777" t="s">
        <v>15</v>
      </c>
      <c r="H5" s="776" t="s">
        <v>14</v>
      </c>
      <c r="I5" s="777" t="s">
        <v>15</v>
      </c>
      <c r="J5" s="666" t="s">
        <v>14</v>
      </c>
      <c r="K5" s="777" t="s">
        <v>15</v>
      </c>
      <c r="L5" s="7"/>
    </row>
    <row r="6" spans="1:12" ht="28.5" customHeight="1">
      <c r="A6" s="1150" t="s">
        <v>43</v>
      </c>
      <c r="B6" s="1142">
        <v>68.511101978358198</v>
      </c>
      <c r="C6" s="1143">
        <v>0.81724336855491508</v>
      </c>
      <c r="D6" s="1144">
        <v>69.368969093618063</v>
      </c>
      <c r="E6" s="1145">
        <v>0.82984380626328291</v>
      </c>
      <c r="F6" s="1144">
        <v>66.462581966473124</v>
      </c>
      <c r="G6" s="1145">
        <v>0.65682807367916785</v>
      </c>
      <c r="H6" s="616">
        <v>62.699300307693328</v>
      </c>
      <c r="I6" s="900">
        <v>0.61263781251924498</v>
      </c>
      <c r="J6" s="1146">
        <v>59.464199881786897</v>
      </c>
      <c r="K6" s="1121">
        <v>0.8186695822272344</v>
      </c>
      <c r="L6" s="7"/>
    </row>
    <row r="7" spans="1:12" ht="30">
      <c r="A7" s="1151" t="s">
        <v>44</v>
      </c>
      <c r="B7" s="1140">
        <v>57.431884094063378</v>
      </c>
      <c r="C7" s="1147">
        <v>2.8773169083303274</v>
      </c>
      <c r="D7" s="1141">
        <v>59.520169223198309</v>
      </c>
      <c r="E7" s="1148">
        <v>2.9525480737225389</v>
      </c>
      <c r="F7" s="1149">
        <v>58.444588749184121</v>
      </c>
      <c r="G7" s="1148">
        <v>1.971465717253732</v>
      </c>
      <c r="H7" s="971">
        <v>51.220761745656191</v>
      </c>
      <c r="I7" s="913">
        <v>2.0599601843265294</v>
      </c>
      <c r="J7" s="1122">
        <v>50.557582025398276</v>
      </c>
      <c r="K7" s="1128">
        <v>2.1168296865060841</v>
      </c>
      <c r="L7" s="7"/>
    </row>
    <row r="8" spans="1:12">
      <c r="A8" s="7"/>
      <c r="B8" s="7"/>
      <c r="C8" s="7"/>
      <c r="D8" s="7"/>
      <c r="E8" s="7"/>
      <c r="F8" s="7"/>
      <c r="G8" s="7"/>
      <c r="H8" s="7"/>
      <c r="I8" s="7"/>
      <c r="J8" s="7"/>
      <c r="K8" s="7"/>
      <c r="L8" s="7"/>
    </row>
  </sheetData>
  <sortState ref="C62:I67">
    <sortCondition ref="D62:D67"/>
  </sortState>
  <mergeCells count="6">
    <mergeCell ref="J4:K4"/>
    <mergeCell ref="A4:A5"/>
    <mergeCell ref="B4:C4"/>
    <mergeCell ref="D4:E4"/>
    <mergeCell ref="F4:G4"/>
    <mergeCell ref="H4:I4"/>
  </mergeCells>
  <hyperlinks>
    <hyperlink ref="A2" location="TOC!A1" tooltip=" " display="Back to TOC"/>
  </hyperlink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X25"/>
  <sheetViews>
    <sheetView workbookViewId="0">
      <selection activeCell="B4" sqref="B4:C5"/>
    </sheetView>
  </sheetViews>
  <sheetFormatPr defaultRowHeight="15"/>
  <cols>
    <col min="1" max="1" width="10.5703125" customWidth="1"/>
    <col min="2" max="3" width="9.140625" customWidth="1"/>
    <col min="5" max="5" width="9.140625" customWidth="1"/>
    <col min="15" max="15" width="6.42578125" customWidth="1"/>
  </cols>
  <sheetData>
    <row r="1" spans="1:24">
      <c r="A1" s="3" t="s">
        <v>313</v>
      </c>
      <c r="B1" s="3" t="s">
        <v>374</v>
      </c>
      <c r="C1" s="2"/>
    </row>
    <row r="2" spans="1:24">
      <c r="A2" s="1178" t="s">
        <v>311</v>
      </c>
      <c r="B2" s="3"/>
      <c r="C2" s="2"/>
    </row>
    <row r="4" spans="1:24" s="4" customFormat="1">
      <c r="A4" s="1269" t="s">
        <v>18</v>
      </c>
      <c r="B4" s="1274" t="s">
        <v>48</v>
      </c>
      <c r="C4" s="1274" t="s">
        <v>15</v>
      </c>
      <c r="D4" s="1273" t="s">
        <v>57</v>
      </c>
      <c r="E4" s="1272"/>
      <c r="F4" s="1276" t="s">
        <v>58</v>
      </c>
      <c r="G4" s="1277"/>
      <c r="H4" s="1276" t="s">
        <v>71</v>
      </c>
      <c r="I4" s="1277"/>
      <c r="J4" s="1276" t="s">
        <v>59</v>
      </c>
      <c r="K4" s="1277"/>
      <c r="L4" s="1276" t="s">
        <v>60</v>
      </c>
      <c r="M4" s="1277"/>
    </row>
    <row r="5" spans="1:24" s="4" customFormat="1" ht="30">
      <c r="A5" s="1278"/>
      <c r="B5" s="1275"/>
      <c r="C5" s="1275"/>
      <c r="D5" s="366" t="s">
        <v>48</v>
      </c>
      <c r="E5" s="367" t="s">
        <v>15</v>
      </c>
      <c r="F5" s="21" t="s">
        <v>48</v>
      </c>
      <c r="G5" s="21" t="s">
        <v>15</v>
      </c>
      <c r="H5" s="14" t="s">
        <v>48</v>
      </c>
      <c r="I5" s="20" t="s">
        <v>15</v>
      </c>
      <c r="J5" s="14" t="s">
        <v>48</v>
      </c>
      <c r="K5" s="21" t="s">
        <v>15</v>
      </c>
      <c r="L5" s="14" t="s">
        <v>48</v>
      </c>
      <c r="M5" s="20" t="s">
        <v>15</v>
      </c>
    </row>
    <row r="6" spans="1:24">
      <c r="A6" s="40">
        <v>2006</v>
      </c>
      <c r="B6" s="360">
        <v>527.27053402653678</v>
      </c>
      <c r="C6" s="361">
        <v>2.2602803793466975</v>
      </c>
      <c r="D6" s="354">
        <v>394.52986000000004</v>
      </c>
      <c r="E6" s="99">
        <v>3.3540182335521052</v>
      </c>
      <c r="F6" s="368">
        <v>459.41138000000001</v>
      </c>
      <c r="G6" s="369">
        <v>2.64107496177219</v>
      </c>
      <c r="H6" s="355">
        <v>530.44722000000002</v>
      </c>
      <c r="I6" s="99">
        <v>2.4821079337128098</v>
      </c>
      <c r="J6" s="368">
        <v>597.73454000000004</v>
      </c>
      <c r="K6" s="369">
        <v>2.4783078182098519</v>
      </c>
      <c r="L6" s="355">
        <v>653.16078000000005</v>
      </c>
      <c r="M6" s="104">
        <v>2.8533817583877794</v>
      </c>
      <c r="R6" s="86"/>
    </row>
    <row r="7" spans="1:24">
      <c r="A7" s="41">
        <v>2009</v>
      </c>
      <c r="B7" s="362">
        <v>527.27053402653678</v>
      </c>
      <c r="C7" s="363">
        <v>2.5311268616870559</v>
      </c>
      <c r="D7" s="84">
        <v>395.11599999999999</v>
      </c>
      <c r="E7" s="86">
        <v>3.9890604156868834</v>
      </c>
      <c r="F7" s="158">
        <v>460.70600000000007</v>
      </c>
      <c r="G7" s="370">
        <v>2.7752306210475437</v>
      </c>
      <c r="H7" s="85">
        <v>531.27800000000002</v>
      </c>
      <c r="I7" s="86">
        <v>2.7140044215144532</v>
      </c>
      <c r="J7" s="158">
        <v>597.22200000000009</v>
      </c>
      <c r="K7" s="370">
        <v>2.7812216740130657</v>
      </c>
      <c r="L7" s="85">
        <v>654.64400000000001</v>
      </c>
      <c r="M7" s="105">
        <v>3.8897217124107981</v>
      </c>
      <c r="P7" s="91"/>
      <c r="Q7" s="89"/>
      <c r="R7" s="89"/>
      <c r="S7" s="89"/>
      <c r="T7" s="89"/>
      <c r="U7" s="89"/>
      <c r="V7" s="89"/>
    </row>
    <row r="8" spans="1:24">
      <c r="A8" s="41">
        <v>2012</v>
      </c>
      <c r="B8" s="362">
        <v>521.49474631531689</v>
      </c>
      <c r="C8" s="363">
        <v>1.7576246285282646</v>
      </c>
      <c r="D8" s="84">
        <v>390.99218000000002</v>
      </c>
      <c r="E8" s="86">
        <v>2.5938352374524407</v>
      </c>
      <c r="F8" s="158">
        <v>453.48750000000001</v>
      </c>
      <c r="G8" s="370">
        <v>2.1094612658449083</v>
      </c>
      <c r="H8" s="85">
        <v>523.98356000000001</v>
      </c>
      <c r="I8" s="86">
        <v>1.8891924180982711</v>
      </c>
      <c r="J8" s="158">
        <v>591.53301999999996</v>
      </c>
      <c r="K8" s="370">
        <v>2.4707150717757882</v>
      </c>
      <c r="L8" s="85">
        <v>649.62699999999995</v>
      </c>
      <c r="M8" s="105">
        <v>2.659513566707262</v>
      </c>
      <c r="P8" s="90"/>
      <c r="S8" s="94"/>
      <c r="T8" s="94"/>
      <c r="U8" s="94"/>
      <c r="V8" s="94"/>
    </row>
    <row r="9" spans="1:24">
      <c r="A9" s="41">
        <v>2015</v>
      </c>
      <c r="B9" s="362">
        <v>509.99385407231313</v>
      </c>
      <c r="C9" s="363">
        <v>1.53531122470557</v>
      </c>
      <c r="D9" s="356">
        <v>371.83710000000008</v>
      </c>
      <c r="E9" s="100">
        <v>2.4786273883217875</v>
      </c>
      <c r="F9" s="193">
        <v>438.18730000000005</v>
      </c>
      <c r="G9" s="244">
        <v>2.1841557004684597</v>
      </c>
      <c r="H9" s="88">
        <v>514.67930000000001</v>
      </c>
      <c r="I9" s="102">
        <v>1.8346224393212651</v>
      </c>
      <c r="J9" s="193">
        <v>582.97439999999995</v>
      </c>
      <c r="K9" s="244">
        <v>1.9262409264333205</v>
      </c>
      <c r="L9" s="88">
        <v>639.31660000000011</v>
      </c>
      <c r="M9" s="106">
        <v>2.2400214205325004</v>
      </c>
      <c r="P9" s="90"/>
      <c r="S9" s="88"/>
      <c r="T9" s="88"/>
      <c r="U9" s="88"/>
      <c r="V9" s="88"/>
      <c r="X9" s="4"/>
    </row>
    <row r="10" spans="1:24">
      <c r="A10" s="78">
        <v>2018</v>
      </c>
      <c r="B10" s="364">
        <v>502.96456288243837</v>
      </c>
      <c r="C10" s="365">
        <v>1.7953982848854539</v>
      </c>
      <c r="D10" s="357">
        <v>368.65990000000011</v>
      </c>
      <c r="E10" s="101">
        <v>2.5993416047215434</v>
      </c>
      <c r="F10" s="371">
        <v>432.40989999999982</v>
      </c>
      <c r="G10" s="372">
        <v>2.192573756573617</v>
      </c>
      <c r="H10" s="359">
        <v>506.28784605300143</v>
      </c>
      <c r="I10" s="103">
        <v>2.2779271572571176</v>
      </c>
      <c r="J10" s="371">
        <v>575.18240000000014</v>
      </c>
      <c r="K10" s="372">
        <v>2.1749176614009085</v>
      </c>
      <c r="L10" s="358">
        <v>630.64319999999987</v>
      </c>
      <c r="M10" s="107">
        <v>2.7337770917003814</v>
      </c>
      <c r="P10" s="90"/>
      <c r="S10" s="88"/>
      <c r="T10" s="88"/>
      <c r="U10" s="88"/>
      <c r="V10" s="88"/>
    </row>
    <row r="11" spans="1:24">
      <c r="P11" s="90"/>
      <c r="S11" s="88"/>
      <c r="T11" s="88"/>
      <c r="U11" s="88"/>
      <c r="V11" s="88"/>
      <c r="W11" s="263"/>
      <c r="X11" s="263"/>
    </row>
    <row r="13" spans="1:24">
      <c r="A13" s="91"/>
      <c r="B13" s="89"/>
      <c r="C13" s="89"/>
    </row>
    <row r="14" spans="1:24">
      <c r="A14" s="90"/>
      <c r="B14" s="92"/>
      <c r="C14" s="93"/>
    </row>
    <row r="15" spans="1:24">
      <c r="A15" s="90"/>
      <c r="B15" s="95"/>
      <c r="C15" s="96"/>
    </row>
    <row r="16" spans="1:24">
      <c r="A16" s="90"/>
      <c r="B16" s="95"/>
      <c r="C16" s="96"/>
    </row>
    <row r="17" spans="1:3">
      <c r="A17" s="90"/>
      <c r="B17" s="95"/>
      <c r="C17" s="96"/>
    </row>
    <row r="18" spans="1:3">
      <c r="A18" s="90"/>
      <c r="B18" s="97"/>
      <c r="C18" s="98"/>
    </row>
    <row r="23" spans="1:3">
      <c r="B23" s="92"/>
      <c r="C23" s="93"/>
    </row>
    <row r="24" spans="1:3">
      <c r="B24" s="95"/>
      <c r="C24" s="96"/>
    </row>
    <row r="25" spans="1:3">
      <c r="B25" s="95"/>
      <c r="C25" s="96"/>
    </row>
  </sheetData>
  <mergeCells count="8">
    <mergeCell ref="B4:B5"/>
    <mergeCell ref="C4:C5"/>
    <mergeCell ref="L4:M4"/>
    <mergeCell ref="A4:A5"/>
    <mergeCell ref="D4:E4"/>
    <mergeCell ref="F4:G4"/>
    <mergeCell ref="H4:I4"/>
    <mergeCell ref="J4:K4"/>
  </mergeCells>
  <hyperlinks>
    <hyperlink ref="A2" location="TOC!A1" tooltip=" " display="Back to TOC"/>
  </hyperlink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AH61"/>
  <sheetViews>
    <sheetView zoomScaleNormal="100" workbookViewId="0">
      <selection activeCell="A58" sqref="A58:A59"/>
    </sheetView>
  </sheetViews>
  <sheetFormatPr defaultRowHeight="15"/>
  <cols>
    <col min="1" max="1" width="20.28515625" customWidth="1"/>
    <col min="2" max="25" width="5.85546875" customWidth="1"/>
  </cols>
  <sheetData>
    <row r="1" spans="1:34">
      <c r="A1" s="3" t="s">
        <v>314</v>
      </c>
      <c r="B1" s="1182" t="s">
        <v>405</v>
      </c>
    </row>
    <row r="2" spans="1:34">
      <c r="A2" s="1178" t="s">
        <v>311</v>
      </c>
    </row>
    <row r="3" spans="1:34">
      <c r="A3" s="7"/>
      <c r="B3" s="7"/>
      <c r="C3" s="7"/>
      <c r="D3" s="7"/>
      <c r="E3" s="7"/>
      <c r="F3" s="7"/>
      <c r="G3" s="7"/>
      <c r="H3" s="7"/>
      <c r="I3" s="7"/>
      <c r="J3" s="7"/>
      <c r="K3" s="7"/>
      <c r="L3" s="7"/>
      <c r="M3" s="7"/>
      <c r="N3" s="7"/>
      <c r="O3" s="7"/>
      <c r="P3" s="7"/>
      <c r="Q3" s="7"/>
      <c r="R3" s="7"/>
      <c r="S3" s="7"/>
      <c r="T3" s="7"/>
      <c r="U3" s="7"/>
      <c r="V3" s="7"/>
      <c r="W3" s="7"/>
      <c r="X3" s="7"/>
      <c r="Y3" s="7"/>
      <c r="Z3" s="7"/>
    </row>
    <row r="4" spans="1:34" ht="32.25" customHeight="1">
      <c r="A4" s="1280" t="s">
        <v>63</v>
      </c>
      <c r="B4" s="1290" t="s">
        <v>8</v>
      </c>
      <c r="C4" s="1290"/>
      <c r="D4" s="1290"/>
      <c r="E4" s="1290"/>
      <c r="F4" s="1290" t="s">
        <v>11</v>
      </c>
      <c r="G4" s="1290"/>
      <c r="H4" s="1290"/>
      <c r="I4" s="1290"/>
      <c r="J4" s="1290" t="s">
        <v>12</v>
      </c>
      <c r="K4" s="1290"/>
      <c r="L4" s="1290"/>
      <c r="M4" s="1291"/>
      <c r="N4" s="1287" t="s">
        <v>248</v>
      </c>
      <c r="O4" s="1287"/>
      <c r="P4" s="1287"/>
      <c r="Q4" s="1287"/>
      <c r="R4" s="1287"/>
      <c r="S4" s="1287"/>
      <c r="T4" s="1287" t="s">
        <v>245</v>
      </c>
      <c r="U4" s="1287"/>
      <c r="V4" s="1287"/>
      <c r="W4" s="1287"/>
      <c r="X4" s="1287"/>
      <c r="Y4" s="1287"/>
      <c r="Z4" s="7"/>
    </row>
    <row r="5" spans="1:34" ht="28.5" customHeight="1">
      <c r="A5" s="1281"/>
      <c r="B5" s="1288" t="s">
        <v>13</v>
      </c>
      <c r="C5" s="1288"/>
      <c r="D5" s="1288" t="s">
        <v>16</v>
      </c>
      <c r="E5" s="1288"/>
      <c r="F5" s="1288" t="s">
        <v>13</v>
      </c>
      <c r="G5" s="1288"/>
      <c r="H5" s="1288" t="s">
        <v>16</v>
      </c>
      <c r="I5" s="1288"/>
      <c r="J5" s="1288" t="s">
        <v>13</v>
      </c>
      <c r="K5" s="1288"/>
      <c r="L5" s="1288" t="s">
        <v>16</v>
      </c>
      <c r="M5" s="1289"/>
      <c r="N5" s="1285" t="s">
        <v>13</v>
      </c>
      <c r="O5" s="1285"/>
      <c r="P5" s="1285"/>
      <c r="Q5" s="1285" t="s">
        <v>16</v>
      </c>
      <c r="R5" s="1285"/>
      <c r="S5" s="1285"/>
      <c r="T5" s="1285" t="s">
        <v>13</v>
      </c>
      <c r="U5" s="1285"/>
      <c r="V5" s="1286"/>
      <c r="W5" s="1285" t="s">
        <v>16</v>
      </c>
      <c r="X5" s="1285"/>
      <c r="Y5" s="1285"/>
      <c r="Z5" s="7"/>
    </row>
    <row r="6" spans="1:34">
      <c r="A6" s="1282"/>
      <c r="B6" s="403" t="s">
        <v>14</v>
      </c>
      <c r="C6" s="404" t="s">
        <v>15</v>
      </c>
      <c r="D6" s="403" t="s">
        <v>14</v>
      </c>
      <c r="E6" s="405" t="s">
        <v>15</v>
      </c>
      <c r="F6" s="404" t="s">
        <v>14</v>
      </c>
      <c r="G6" s="404" t="s">
        <v>15</v>
      </c>
      <c r="H6" s="403" t="s">
        <v>14</v>
      </c>
      <c r="I6" s="405" t="s">
        <v>15</v>
      </c>
      <c r="J6" s="404" t="s">
        <v>14</v>
      </c>
      <c r="K6" s="404" t="s">
        <v>15</v>
      </c>
      <c r="L6" s="403" t="s">
        <v>14</v>
      </c>
      <c r="M6" s="405" t="s">
        <v>15</v>
      </c>
      <c r="N6" s="1283" t="s">
        <v>185</v>
      </c>
      <c r="O6" s="1284"/>
      <c r="P6" s="405" t="s">
        <v>15</v>
      </c>
      <c r="Q6" s="1283" t="s">
        <v>185</v>
      </c>
      <c r="R6" s="1284"/>
      <c r="S6" s="405" t="s">
        <v>15</v>
      </c>
      <c r="T6" s="1284" t="s">
        <v>185</v>
      </c>
      <c r="U6" s="1284"/>
      <c r="V6" s="404" t="s">
        <v>15</v>
      </c>
      <c r="W6" s="1283" t="s">
        <v>185</v>
      </c>
      <c r="X6" s="1284"/>
      <c r="Y6" s="405" t="s">
        <v>15</v>
      </c>
      <c r="Z6" s="7"/>
    </row>
    <row r="7" spans="1:34">
      <c r="A7" s="408" t="s">
        <v>52</v>
      </c>
      <c r="B7" s="394">
        <v>12.854854030674193</v>
      </c>
      <c r="C7" s="395">
        <v>0.58781227479995801</v>
      </c>
      <c r="D7" s="396">
        <v>14.617876164003949</v>
      </c>
      <c r="E7" s="397">
        <v>0.68082885890450673</v>
      </c>
      <c r="F7" s="394">
        <v>17.645359262622051</v>
      </c>
      <c r="G7" s="397">
        <v>0.55825205685122803</v>
      </c>
      <c r="H7" s="394">
        <v>11.188073267561235</v>
      </c>
      <c r="I7" s="398">
        <v>0.45304980371756942</v>
      </c>
      <c r="J7" s="396">
        <v>18.860020835807095</v>
      </c>
      <c r="K7" s="397">
        <v>0.60768212356648255</v>
      </c>
      <c r="L7" s="394">
        <v>9.4812024746872918</v>
      </c>
      <c r="M7" s="398">
        <v>0.53675162212468686</v>
      </c>
      <c r="N7" s="402">
        <v>6.0051670074462891</v>
      </c>
      <c r="O7" s="400" t="s">
        <v>47</v>
      </c>
      <c r="P7" s="398">
        <v>1.2333191633224487</v>
      </c>
      <c r="Q7" s="399">
        <v>-5.1366739273071289</v>
      </c>
      <c r="R7" s="400" t="s">
        <v>46</v>
      </c>
      <c r="S7" s="398">
        <v>0.98784917593002319</v>
      </c>
      <c r="T7" s="394">
        <v>1.2146615982055664</v>
      </c>
      <c r="U7" s="401"/>
      <c r="V7" s="397">
        <v>0.84156244993209839</v>
      </c>
      <c r="W7" s="402">
        <v>-1.7068707942962646</v>
      </c>
      <c r="X7" s="400" t="s">
        <v>46</v>
      </c>
      <c r="Y7" s="398">
        <v>0.70705640316009521</v>
      </c>
      <c r="Z7" s="7"/>
    </row>
    <row r="8" spans="1:34">
      <c r="A8" s="373" t="s">
        <v>164</v>
      </c>
      <c r="B8" s="374">
        <v>16.341433611242998</v>
      </c>
      <c r="C8" s="375">
        <v>1.3929254282476664</v>
      </c>
      <c r="D8" s="111">
        <v>9.9711019863650279</v>
      </c>
      <c r="E8" s="376">
        <v>0.75150499818072103</v>
      </c>
      <c r="F8" s="374">
        <v>20.826737494990056</v>
      </c>
      <c r="G8" s="376">
        <v>0.95832836628731011</v>
      </c>
      <c r="H8" s="374">
        <v>7.7201780413943739</v>
      </c>
      <c r="I8" s="378">
        <v>0.54548471135347654</v>
      </c>
      <c r="J8" s="111">
        <v>21.851209266404993</v>
      </c>
      <c r="K8" s="376">
        <v>1.0422365422380342</v>
      </c>
      <c r="L8" s="374">
        <v>6.2953672852966225</v>
      </c>
      <c r="M8" s="378">
        <v>0.57249580242189313</v>
      </c>
      <c r="N8" s="380">
        <v>5.5097756385803223</v>
      </c>
      <c r="O8" s="250" t="s">
        <v>47</v>
      </c>
      <c r="P8" s="378">
        <v>2.1189854145050049</v>
      </c>
      <c r="Q8" s="377">
        <v>-3.6757347583770752</v>
      </c>
      <c r="R8" s="250" t="s">
        <v>46</v>
      </c>
      <c r="S8" s="378">
        <v>1.0051683187484741</v>
      </c>
      <c r="T8" s="374">
        <v>1.0244717597961426</v>
      </c>
      <c r="U8" s="11"/>
      <c r="V8" s="376">
        <v>1.4329816102981567</v>
      </c>
      <c r="W8" s="374">
        <v>-1.4248107671737671</v>
      </c>
      <c r="X8" s="11"/>
      <c r="Y8" s="378">
        <v>0.79452210664749146</v>
      </c>
      <c r="Z8" s="7"/>
    </row>
    <row r="9" spans="1:34">
      <c r="A9" s="373" t="s">
        <v>150</v>
      </c>
      <c r="B9" s="374">
        <v>17.042298642248603</v>
      </c>
      <c r="C9" s="375">
        <v>0.99246187406406372</v>
      </c>
      <c r="D9" s="111">
        <v>10.080632157641057</v>
      </c>
      <c r="E9" s="376">
        <v>0.511339909617051</v>
      </c>
      <c r="F9" s="374">
        <v>19.78307388002608</v>
      </c>
      <c r="G9" s="376">
        <v>0.90083066935268552</v>
      </c>
      <c r="H9" s="374">
        <v>8.9880676858695114</v>
      </c>
      <c r="I9" s="378">
        <v>0.42653721512609333</v>
      </c>
      <c r="J9" s="111">
        <v>20.007096836407808</v>
      </c>
      <c r="K9" s="376">
        <v>0.85715713138410576</v>
      </c>
      <c r="L9" s="374">
        <v>8.0332677179735068</v>
      </c>
      <c r="M9" s="378">
        <v>0.46082076406022998</v>
      </c>
      <c r="N9" s="374">
        <v>2.9647982120513916</v>
      </c>
      <c r="O9" s="11"/>
      <c r="P9" s="378">
        <v>1.5360130071640015</v>
      </c>
      <c r="Q9" s="377">
        <v>-2.0473644733428955</v>
      </c>
      <c r="R9" s="250" t="s">
        <v>46</v>
      </c>
      <c r="S9" s="378">
        <v>0.82384133338928223</v>
      </c>
      <c r="T9" s="374">
        <v>0.22402295470237732</v>
      </c>
      <c r="U9" s="11"/>
      <c r="V9" s="376">
        <v>1.2535663843154907</v>
      </c>
      <c r="W9" s="374">
        <v>-0.95479995012283325</v>
      </c>
      <c r="X9" s="11"/>
      <c r="Y9" s="378">
        <v>0.63600152730941772</v>
      </c>
      <c r="Z9" s="7"/>
    </row>
    <row r="10" spans="1:34" s="1" customFormat="1">
      <c r="A10" s="373" t="s">
        <v>160</v>
      </c>
      <c r="B10" s="374">
        <v>42.645668072400611</v>
      </c>
      <c r="C10" s="375">
        <v>2.397008203942006</v>
      </c>
      <c r="D10" s="111">
        <v>3.055877296718025</v>
      </c>
      <c r="E10" s="376">
        <v>0.61787236699194981</v>
      </c>
      <c r="F10" s="374">
        <v>37.859254226372023</v>
      </c>
      <c r="G10" s="376">
        <v>1.8777009023297329</v>
      </c>
      <c r="H10" s="374">
        <v>2.8851630791956739</v>
      </c>
      <c r="I10" s="378">
        <v>0.43560899545301268</v>
      </c>
      <c r="J10" s="111">
        <v>46.506615217324502</v>
      </c>
      <c r="K10" s="376">
        <v>1.609997677977232</v>
      </c>
      <c r="L10" s="374">
        <v>1.5186663527856807</v>
      </c>
      <c r="M10" s="378">
        <v>0.34411233732234897</v>
      </c>
      <c r="N10" s="374">
        <v>3.8609471321105957</v>
      </c>
      <c r="O10" s="160"/>
      <c r="P10" s="378">
        <v>3.5387492179870605</v>
      </c>
      <c r="Q10" s="377">
        <v>-1.5372109413146973</v>
      </c>
      <c r="R10" s="379" t="s">
        <v>46</v>
      </c>
      <c r="S10" s="378">
        <v>0.70825541019439697</v>
      </c>
      <c r="T10" s="380">
        <v>8.6473608016967773</v>
      </c>
      <c r="U10" s="379" t="s">
        <v>47</v>
      </c>
      <c r="V10" s="376">
        <v>2.5208227634429932</v>
      </c>
      <c r="W10" s="380">
        <v>-1.3664966821670532</v>
      </c>
      <c r="X10" s="379" t="s">
        <v>46</v>
      </c>
      <c r="Y10" s="378">
        <v>0.55520063638687134</v>
      </c>
      <c r="Z10" s="44"/>
      <c r="AB10"/>
      <c r="AC10"/>
      <c r="AD10"/>
      <c r="AE10"/>
      <c r="AF10"/>
      <c r="AG10"/>
      <c r="AH10"/>
    </row>
    <row r="11" spans="1:34">
      <c r="A11" s="373" t="s">
        <v>179</v>
      </c>
      <c r="B11" s="374">
        <v>10.01436190164987</v>
      </c>
      <c r="C11" s="375">
        <v>0.59519162066700437</v>
      </c>
      <c r="D11" s="111">
        <v>14.420465824376173</v>
      </c>
      <c r="E11" s="376">
        <v>0.54210056088538261</v>
      </c>
      <c r="F11" s="374">
        <v>11.086370373483279</v>
      </c>
      <c r="G11" s="376">
        <v>0.52656017322241133</v>
      </c>
      <c r="H11" s="374">
        <v>12.362640979134698</v>
      </c>
      <c r="I11" s="378">
        <v>0.61274893013442067</v>
      </c>
      <c r="J11" s="111">
        <v>13.435915772116097</v>
      </c>
      <c r="K11" s="376">
        <v>0.54544654023502759</v>
      </c>
      <c r="L11" s="374">
        <v>11.331496026070809</v>
      </c>
      <c r="M11" s="378">
        <v>0.58046127815528881</v>
      </c>
      <c r="N11" s="380">
        <v>3.4215538501739502</v>
      </c>
      <c r="O11" s="250" t="s">
        <v>47</v>
      </c>
      <c r="P11" s="378">
        <v>1.0243395566940308</v>
      </c>
      <c r="Q11" s="377">
        <v>-3.0889697074890137</v>
      </c>
      <c r="R11" s="250" t="s">
        <v>46</v>
      </c>
      <c r="S11" s="378">
        <v>1.001311182975769</v>
      </c>
      <c r="T11" s="380">
        <v>2.3495454788208008</v>
      </c>
      <c r="U11" s="250" t="s">
        <v>47</v>
      </c>
      <c r="V11" s="376">
        <v>0.76845693588256836</v>
      </c>
      <c r="W11" s="374">
        <v>-1.0311449766159058</v>
      </c>
      <c r="X11" s="11"/>
      <c r="Y11" s="378">
        <v>0.8516685962677002</v>
      </c>
      <c r="Z11" s="7"/>
    </row>
    <row r="12" spans="1:34">
      <c r="A12" s="373" t="s">
        <v>184</v>
      </c>
      <c r="B12" s="374">
        <v>39.7228273315867</v>
      </c>
      <c r="C12" s="375">
        <v>2.0537378486695057</v>
      </c>
      <c r="D12" s="111">
        <v>1.9036930159940806</v>
      </c>
      <c r="E12" s="376">
        <v>0.34014733452381873</v>
      </c>
      <c r="F12" s="374">
        <v>34.824778158261068</v>
      </c>
      <c r="G12" s="376">
        <v>1.1770897715343545</v>
      </c>
      <c r="H12" s="374">
        <v>1.2400069603874264</v>
      </c>
      <c r="I12" s="378">
        <v>0.19403142984116581</v>
      </c>
      <c r="J12" s="111">
        <v>35.343500684830076</v>
      </c>
      <c r="K12" s="376">
        <v>1.2298464548914054</v>
      </c>
      <c r="L12" s="374">
        <v>1.0300606095633711</v>
      </c>
      <c r="M12" s="378">
        <v>0.17946162309046529</v>
      </c>
      <c r="N12" s="374">
        <v>-4.3793268203735352</v>
      </c>
      <c r="O12" s="11"/>
      <c r="P12" s="378">
        <v>3.2414822578430176</v>
      </c>
      <c r="Q12" s="377">
        <v>-0.87363243103027344</v>
      </c>
      <c r="R12" s="250" t="s">
        <v>46</v>
      </c>
      <c r="S12" s="378">
        <v>0.38469585776329041</v>
      </c>
      <c r="T12" s="374">
        <v>0.5187225341796875</v>
      </c>
      <c r="U12" s="11"/>
      <c r="V12" s="376">
        <v>1.7375164031982422</v>
      </c>
      <c r="W12" s="374">
        <v>-0.20994634926319122</v>
      </c>
      <c r="X12" s="11"/>
      <c r="Y12" s="378">
        <v>0.26430368423461914</v>
      </c>
      <c r="Z12" s="7"/>
    </row>
    <row r="13" spans="1:34" s="1" customFormat="1">
      <c r="A13" s="373" t="s">
        <v>139</v>
      </c>
      <c r="B13" s="374">
        <v>11.644076491132735</v>
      </c>
      <c r="C13" s="375">
        <v>1.0247283429544973</v>
      </c>
      <c r="D13" s="111">
        <v>14.636877711985248</v>
      </c>
      <c r="E13" s="376">
        <v>0.88442967853388377</v>
      </c>
      <c r="F13" s="374">
        <v>12.433573739132967</v>
      </c>
      <c r="G13" s="376">
        <v>0.78991638378445994</v>
      </c>
      <c r="H13" s="374">
        <v>15.379471241934823</v>
      </c>
      <c r="I13" s="378">
        <v>1.0812755965069345</v>
      </c>
      <c r="J13" s="111">
        <v>15.147053530759099</v>
      </c>
      <c r="K13" s="376">
        <v>0.77510579818257586</v>
      </c>
      <c r="L13" s="374">
        <v>11.671389197766414</v>
      </c>
      <c r="M13" s="378">
        <v>0.8766014040541299</v>
      </c>
      <c r="N13" s="380">
        <v>3.5029771327972412</v>
      </c>
      <c r="O13" s="379" t="s">
        <v>47</v>
      </c>
      <c r="P13" s="378">
        <v>1.409294605255127</v>
      </c>
      <c r="Q13" s="377">
        <v>-2.9654884338378906</v>
      </c>
      <c r="R13" s="379" t="s">
        <v>46</v>
      </c>
      <c r="S13" s="378">
        <v>1.374611496925354</v>
      </c>
      <c r="T13" s="380">
        <v>2.71347975730896</v>
      </c>
      <c r="U13" s="379" t="s">
        <v>47</v>
      </c>
      <c r="V13" s="376">
        <v>1.1127140522003174</v>
      </c>
      <c r="W13" s="380">
        <v>-3.7080819606781006</v>
      </c>
      <c r="X13" s="379" t="s">
        <v>46</v>
      </c>
      <c r="Y13" s="378">
        <v>1.3955157995223999</v>
      </c>
      <c r="Z13" s="44"/>
      <c r="AB13"/>
      <c r="AC13"/>
      <c r="AD13"/>
      <c r="AE13"/>
      <c r="AF13"/>
      <c r="AG13"/>
      <c r="AH13"/>
    </row>
    <row r="14" spans="1:34">
      <c r="A14" s="373" t="s">
        <v>167</v>
      </c>
      <c r="B14" s="374">
        <v>16.956138217956681</v>
      </c>
      <c r="C14" s="375">
        <v>0.9039017625929997</v>
      </c>
      <c r="D14" s="111">
        <v>5.0934299489724904</v>
      </c>
      <c r="E14" s="376">
        <v>0.45021167885472074</v>
      </c>
      <c r="F14" s="374">
        <v>24.643701384173806</v>
      </c>
      <c r="G14" s="376">
        <v>1.1800734107488831</v>
      </c>
      <c r="H14" s="374">
        <v>3.9445707727786408</v>
      </c>
      <c r="I14" s="378">
        <v>0.38459773791721907</v>
      </c>
      <c r="J14" s="111">
        <v>25.368126782046502</v>
      </c>
      <c r="K14" s="376">
        <v>1.2302836994385422</v>
      </c>
      <c r="L14" s="374">
        <v>3.6321109274819272</v>
      </c>
      <c r="M14" s="378">
        <v>0.39070828641715227</v>
      </c>
      <c r="N14" s="380">
        <v>8.4119882583618164</v>
      </c>
      <c r="O14" s="250" t="s">
        <v>47</v>
      </c>
      <c r="P14" s="378">
        <v>2.016075611114502</v>
      </c>
      <c r="Q14" s="377">
        <v>-1.4613189697265625</v>
      </c>
      <c r="R14" s="250" t="s">
        <v>46</v>
      </c>
      <c r="S14" s="378">
        <v>0.61271703243255615</v>
      </c>
      <c r="T14" s="374">
        <v>0.72442537546157837</v>
      </c>
      <c r="U14" s="11"/>
      <c r="V14" s="376">
        <v>1.7173454761505127</v>
      </c>
      <c r="W14" s="374">
        <v>-0.31245985627174377</v>
      </c>
      <c r="X14" s="11"/>
      <c r="Y14" s="378">
        <v>0.54897105693817139</v>
      </c>
      <c r="Z14" s="7"/>
    </row>
    <row r="15" spans="1:34">
      <c r="A15" s="264" t="s">
        <v>232</v>
      </c>
      <c r="B15" s="406" t="s">
        <v>244</v>
      </c>
      <c r="C15" s="381" t="s">
        <v>244</v>
      </c>
      <c r="D15" s="407" t="s">
        <v>244</v>
      </c>
      <c r="E15" s="381" t="s">
        <v>244</v>
      </c>
      <c r="F15" s="374">
        <v>42.138425606852763</v>
      </c>
      <c r="G15" s="376">
        <v>0.81698390006105359</v>
      </c>
      <c r="H15" s="374">
        <v>1.5712330632858911</v>
      </c>
      <c r="I15" s="378">
        <v>0.22854403568472606</v>
      </c>
      <c r="J15" s="111">
        <v>38.951786962328129</v>
      </c>
      <c r="K15" s="376">
        <v>0.96012306468929942</v>
      </c>
      <c r="L15" s="374">
        <v>1.6457536720854158</v>
      </c>
      <c r="M15" s="378">
        <v>0.22386446402419888</v>
      </c>
      <c r="N15" s="406" t="s">
        <v>244</v>
      </c>
      <c r="O15" s="11"/>
      <c r="P15" s="382" t="s">
        <v>244</v>
      </c>
      <c r="Q15" s="381" t="s">
        <v>244</v>
      </c>
      <c r="R15" s="11"/>
      <c r="S15" s="382" t="s">
        <v>244</v>
      </c>
      <c r="T15" s="380">
        <v>-3.1866385936737061</v>
      </c>
      <c r="U15" s="250" t="s">
        <v>46</v>
      </c>
      <c r="V15" s="376">
        <v>1.317622184753418</v>
      </c>
      <c r="W15" s="374">
        <v>7.4520610272884369E-2</v>
      </c>
      <c r="X15" s="11"/>
      <c r="Y15" s="378">
        <v>0.31996700167655945</v>
      </c>
      <c r="Z15" s="7"/>
    </row>
    <row r="16" spans="1:34">
      <c r="A16" s="373" t="s">
        <v>162</v>
      </c>
      <c r="B16" s="374">
        <v>15.531805521970085</v>
      </c>
      <c r="C16" s="375">
        <v>1.1710408952487197</v>
      </c>
      <c r="D16" s="111">
        <v>11.587474283263838</v>
      </c>
      <c r="E16" s="376">
        <v>0.935711049879562</v>
      </c>
      <c r="F16" s="374">
        <v>20.658540782001108</v>
      </c>
      <c r="G16" s="376">
        <v>1.0045882784535152</v>
      </c>
      <c r="H16" s="374">
        <v>7.2965682541376999</v>
      </c>
      <c r="I16" s="378">
        <v>0.51094809746548397</v>
      </c>
      <c r="J16" s="111">
        <v>18.764702202521793</v>
      </c>
      <c r="K16" s="376">
        <v>1.0548846446383984</v>
      </c>
      <c r="L16" s="374">
        <v>7.5344014498595628</v>
      </c>
      <c r="M16" s="378">
        <v>0.52362289280651086</v>
      </c>
      <c r="N16" s="374">
        <v>3.2328965663909912</v>
      </c>
      <c r="O16" s="11"/>
      <c r="P16" s="378">
        <v>1.8533041477203369</v>
      </c>
      <c r="Q16" s="377">
        <v>-4.0530729293823242</v>
      </c>
      <c r="R16" s="250" t="s">
        <v>46</v>
      </c>
      <c r="S16" s="378">
        <v>1.1129610538482666</v>
      </c>
      <c r="T16" s="374">
        <v>-1.8938385248184204</v>
      </c>
      <c r="U16" s="11"/>
      <c r="V16" s="376">
        <v>1.4690678119659424</v>
      </c>
      <c r="W16" s="374">
        <v>0.23783320188522339</v>
      </c>
      <c r="X16" s="11"/>
      <c r="Y16" s="378">
        <v>0.73312103748321533</v>
      </c>
      <c r="Z16" s="7"/>
    </row>
    <row r="17" spans="1:26">
      <c r="A17" s="373" t="s">
        <v>175</v>
      </c>
      <c r="B17" s="374">
        <v>18.426122746818329</v>
      </c>
      <c r="C17" s="375">
        <v>1.1377044848941613</v>
      </c>
      <c r="D17" s="111">
        <v>6.7893474715606645</v>
      </c>
      <c r="E17" s="376">
        <v>0.65395138330872604</v>
      </c>
      <c r="F17" s="374">
        <v>15.868068857988185</v>
      </c>
      <c r="G17" s="376">
        <v>0.83378227920330283</v>
      </c>
      <c r="H17" s="374">
        <v>7.0130722803542573</v>
      </c>
      <c r="I17" s="378">
        <v>0.62519854000852515</v>
      </c>
      <c r="J17" s="111">
        <v>18.655793930269333</v>
      </c>
      <c r="K17" s="376">
        <v>0.73745500989061186</v>
      </c>
      <c r="L17" s="374">
        <v>5.5274819444826555</v>
      </c>
      <c r="M17" s="378">
        <v>0.48749383666417712</v>
      </c>
      <c r="N17" s="374">
        <v>0.2296711802482605</v>
      </c>
      <c r="O17" s="11"/>
      <c r="P17" s="378">
        <v>1.6021370887756348</v>
      </c>
      <c r="Q17" s="111">
        <v>-1.261865496635437</v>
      </c>
      <c r="R17" s="11"/>
      <c r="S17" s="378">
        <v>0.8672635555267334</v>
      </c>
      <c r="T17" s="380">
        <v>2.7877249717712402</v>
      </c>
      <c r="U17" s="250" t="s">
        <v>47</v>
      </c>
      <c r="V17" s="376">
        <v>1.1293662786483765</v>
      </c>
      <c r="W17" s="374">
        <v>-1.4855903387069702</v>
      </c>
      <c r="X17" s="11"/>
      <c r="Y17" s="378">
        <v>0.79560524225234985</v>
      </c>
      <c r="Z17" s="7"/>
    </row>
    <row r="18" spans="1:26">
      <c r="A18" s="373" t="s">
        <v>159</v>
      </c>
      <c r="B18" s="374">
        <v>7.6532881092436673</v>
      </c>
      <c r="C18" s="375">
        <v>0.61605073189607018</v>
      </c>
      <c r="D18" s="111">
        <v>11.494564577585976</v>
      </c>
      <c r="E18" s="376">
        <v>0.77889831298534062</v>
      </c>
      <c r="F18" s="374">
        <v>8.7829302487115424</v>
      </c>
      <c r="G18" s="376">
        <v>0.65041451844611842</v>
      </c>
      <c r="H18" s="374">
        <v>13.539285453385705</v>
      </c>
      <c r="I18" s="378">
        <v>0.73210203213588432</v>
      </c>
      <c r="J18" s="111">
        <v>8.7575964959987651</v>
      </c>
      <c r="K18" s="376">
        <v>0.61305341968903515</v>
      </c>
      <c r="L18" s="374">
        <v>12.199101984189619</v>
      </c>
      <c r="M18" s="378">
        <v>0.55188503187163573</v>
      </c>
      <c r="N18" s="374">
        <v>1.1043083667755127</v>
      </c>
      <c r="O18" s="11"/>
      <c r="P18" s="378">
        <v>0.97355961799621582</v>
      </c>
      <c r="Q18" s="111">
        <v>0.70453739166259766</v>
      </c>
      <c r="R18" s="11"/>
      <c r="S18" s="378">
        <v>1.1688231229782104</v>
      </c>
      <c r="T18" s="374">
        <v>-2.5333752855658531E-2</v>
      </c>
      <c r="U18" s="11"/>
      <c r="V18" s="376">
        <v>0.89617538452148438</v>
      </c>
      <c r="W18" s="374">
        <v>-1.3401834964752197</v>
      </c>
      <c r="X18" s="11"/>
      <c r="Y18" s="378">
        <v>0.9276043176651001</v>
      </c>
      <c r="Z18" s="7"/>
    </row>
    <row r="19" spans="1:26">
      <c r="A19" s="373" t="s">
        <v>145</v>
      </c>
      <c r="B19" s="374">
        <v>4.0922174249638692</v>
      </c>
      <c r="C19" s="375">
        <v>0.46751127497751793</v>
      </c>
      <c r="D19" s="111">
        <v>20.911514563231329</v>
      </c>
      <c r="E19" s="376">
        <v>0.78623761617683718</v>
      </c>
      <c r="F19" s="374">
        <v>11.454568002141661</v>
      </c>
      <c r="G19" s="376">
        <v>0.69417514730301577</v>
      </c>
      <c r="H19" s="374">
        <v>14.322472824594474</v>
      </c>
      <c r="I19" s="378">
        <v>0.64875332466275482</v>
      </c>
      <c r="J19" s="111">
        <v>12.886956330888729</v>
      </c>
      <c r="K19" s="376">
        <v>0.714363523779317</v>
      </c>
      <c r="L19" s="374">
        <v>12.266383022153697</v>
      </c>
      <c r="M19" s="378">
        <v>0.6769132110545355</v>
      </c>
      <c r="N19" s="380">
        <v>8.79473876953125</v>
      </c>
      <c r="O19" s="250" t="s">
        <v>47</v>
      </c>
      <c r="P19" s="378">
        <v>1.0116262435913086</v>
      </c>
      <c r="Q19" s="377">
        <v>-8.6451311111450195</v>
      </c>
      <c r="R19" s="250" t="s">
        <v>46</v>
      </c>
      <c r="S19" s="378">
        <v>1.3255724906921387</v>
      </c>
      <c r="T19" s="374">
        <v>1.4323883056640625</v>
      </c>
      <c r="U19" s="11"/>
      <c r="V19" s="376">
        <v>1.0029028654098511</v>
      </c>
      <c r="W19" s="380">
        <v>-2.0560898780822754</v>
      </c>
      <c r="X19" s="250" t="s">
        <v>46</v>
      </c>
      <c r="Y19" s="378">
        <v>0.94737040996551514</v>
      </c>
      <c r="Z19" s="7"/>
    </row>
    <row r="20" spans="1:26">
      <c r="A20" s="373" t="s">
        <v>180</v>
      </c>
      <c r="B20" s="374">
        <v>21.176981762016609</v>
      </c>
      <c r="C20" s="375">
        <v>1.4051598301208963</v>
      </c>
      <c r="D20" s="111">
        <v>8.0044521756703428</v>
      </c>
      <c r="E20" s="376">
        <v>0.66401119048439461</v>
      </c>
      <c r="F20" s="374">
        <v>22.060593516695537</v>
      </c>
      <c r="G20" s="376">
        <v>0.85858364879224724</v>
      </c>
      <c r="H20" s="374">
        <v>7.9857903900799094</v>
      </c>
      <c r="I20" s="378">
        <v>0.53413697576028052</v>
      </c>
      <c r="J20" s="111">
        <v>20.499585973476602</v>
      </c>
      <c r="K20" s="376">
        <v>0.77458963414336246</v>
      </c>
      <c r="L20" s="374">
        <v>6.5509247804597486</v>
      </c>
      <c r="M20" s="378">
        <v>0.54057946793764877</v>
      </c>
      <c r="N20" s="374">
        <v>-0.67739576101303101</v>
      </c>
      <c r="O20" s="11"/>
      <c r="P20" s="378">
        <v>1.8364130258560181</v>
      </c>
      <c r="Q20" s="111">
        <v>-1.4535274505615234</v>
      </c>
      <c r="R20" s="11"/>
      <c r="S20" s="378">
        <v>0.93787157535552979</v>
      </c>
      <c r="T20" s="374">
        <v>-1.5610074996948242</v>
      </c>
      <c r="U20" s="11"/>
      <c r="V20" s="376">
        <v>1.1670764684677124</v>
      </c>
      <c r="W20" s="374">
        <v>-1.4348655939102173</v>
      </c>
      <c r="X20" s="11"/>
      <c r="Y20" s="378">
        <v>0.76519954204559326</v>
      </c>
      <c r="Z20" s="7"/>
    </row>
    <row r="21" spans="1:26">
      <c r="A21" s="373" t="s">
        <v>166</v>
      </c>
      <c r="B21" s="374">
        <v>15.377673287912925</v>
      </c>
      <c r="C21" s="375">
        <v>1.3356955239187769</v>
      </c>
      <c r="D21" s="111">
        <v>11.824741764243385</v>
      </c>
      <c r="E21" s="376">
        <v>0.70193403063357773</v>
      </c>
      <c r="F21" s="374">
        <v>16.995780469431917</v>
      </c>
      <c r="G21" s="376">
        <v>0.95174331091630282</v>
      </c>
      <c r="H21" s="374">
        <v>10.585121048278475</v>
      </c>
      <c r="I21" s="378">
        <v>0.61178542951554893</v>
      </c>
      <c r="J21" s="111">
        <v>19.600758589887288</v>
      </c>
      <c r="K21" s="376">
        <v>0.97629828054524748</v>
      </c>
      <c r="L21" s="374">
        <v>9.9937956210027608</v>
      </c>
      <c r="M21" s="378">
        <v>0.62888355194571999</v>
      </c>
      <c r="N21" s="380">
        <v>4.2230854034423828</v>
      </c>
      <c r="O21" s="250" t="s">
        <v>47</v>
      </c>
      <c r="P21" s="378">
        <v>1.8297791481018066</v>
      </c>
      <c r="Q21" s="111">
        <v>-1.8309460878372192</v>
      </c>
      <c r="R21" s="11"/>
      <c r="S21" s="378">
        <v>1.012799859046936</v>
      </c>
      <c r="T21" s="374">
        <v>2.604978084564209</v>
      </c>
      <c r="U21" s="11"/>
      <c r="V21" s="376">
        <v>1.3687950372695923</v>
      </c>
      <c r="W21" s="374">
        <v>-0.59132540225982666</v>
      </c>
      <c r="X21" s="11"/>
      <c r="Y21" s="378">
        <v>0.88013947010040283</v>
      </c>
      <c r="Z21" s="7"/>
    </row>
    <row r="22" spans="1:26">
      <c r="A22" s="373" t="s">
        <v>138</v>
      </c>
      <c r="B22" s="374">
        <v>24.039480040627151</v>
      </c>
      <c r="C22" s="375">
        <v>1.3107885725176189</v>
      </c>
      <c r="D22" s="111">
        <v>3.4223993373434562</v>
      </c>
      <c r="E22" s="376">
        <v>0.35872665296185446</v>
      </c>
      <c r="F22" s="374">
        <v>32.701137785258332</v>
      </c>
      <c r="G22" s="376">
        <v>1.8776533830303876</v>
      </c>
      <c r="H22" s="374">
        <v>2.1320211499512656</v>
      </c>
      <c r="I22" s="378">
        <v>0.30513150694538627</v>
      </c>
      <c r="J22" s="111">
        <v>31.736185107021551</v>
      </c>
      <c r="K22" s="376">
        <v>1.4731236383583057</v>
      </c>
      <c r="L22" s="374">
        <v>1.3111446775720843</v>
      </c>
      <c r="M22" s="378">
        <v>0.23782178959168288</v>
      </c>
      <c r="N22" s="380">
        <v>7.6967048645019531</v>
      </c>
      <c r="O22" s="250" t="s">
        <v>47</v>
      </c>
      <c r="P22" s="378">
        <v>2.8994138240814209</v>
      </c>
      <c r="Q22" s="377">
        <v>-2.1112546920776367</v>
      </c>
      <c r="R22" s="250" t="s">
        <v>46</v>
      </c>
      <c r="S22" s="378">
        <v>0.43158060312271118</v>
      </c>
      <c r="T22" s="374">
        <v>-0.96495270729064941</v>
      </c>
      <c r="U22" s="11"/>
      <c r="V22" s="376">
        <v>2.4255223274230957</v>
      </c>
      <c r="W22" s="380">
        <v>-0.82087647914886475</v>
      </c>
      <c r="X22" s="250" t="s">
        <v>46</v>
      </c>
      <c r="Y22" s="378">
        <v>0.38691595196723938</v>
      </c>
      <c r="Z22" s="7"/>
    </row>
    <row r="23" spans="1:26">
      <c r="A23" s="373" t="s">
        <v>151</v>
      </c>
      <c r="B23" s="374">
        <v>8.7439240571824737</v>
      </c>
      <c r="C23" s="375">
        <v>0.82058495436734824</v>
      </c>
      <c r="D23" s="111">
        <v>15.918042910376165</v>
      </c>
      <c r="E23" s="376">
        <v>0.92764911657510618</v>
      </c>
      <c r="F23" s="374">
        <v>9.4133403168244509</v>
      </c>
      <c r="G23" s="376">
        <v>0.74790046892718831</v>
      </c>
      <c r="H23" s="374">
        <v>7.3619227470364939</v>
      </c>
      <c r="I23" s="378">
        <v>0.6453281820092901</v>
      </c>
      <c r="J23" s="111">
        <v>11.563149368734218</v>
      </c>
      <c r="K23" s="376">
        <v>0.76102239756116929</v>
      </c>
      <c r="L23" s="374">
        <v>7.8256401882601541</v>
      </c>
      <c r="M23" s="378">
        <v>0.69460681440227989</v>
      </c>
      <c r="N23" s="380">
        <v>2.8192253112792969</v>
      </c>
      <c r="O23" s="250" t="s">
        <v>47</v>
      </c>
      <c r="P23" s="378">
        <v>1.2991235256195068</v>
      </c>
      <c r="Q23" s="377">
        <v>-8.092402458190918</v>
      </c>
      <c r="R23" s="250" t="s">
        <v>46</v>
      </c>
      <c r="S23" s="378">
        <v>1.2705559730529785</v>
      </c>
      <c r="T23" s="380">
        <v>2.1498091220855713</v>
      </c>
      <c r="U23" s="250" t="s">
        <v>47</v>
      </c>
      <c r="V23" s="376">
        <v>1.0742491483688354</v>
      </c>
      <c r="W23" s="374">
        <v>0.46371743083000183</v>
      </c>
      <c r="X23" s="11"/>
      <c r="Y23" s="378">
        <v>0.95325589179992676</v>
      </c>
      <c r="Z23" s="7"/>
    </row>
    <row r="24" spans="1:26">
      <c r="A24" s="373" t="s">
        <v>181</v>
      </c>
      <c r="B24" s="374">
        <v>15.037168834744774</v>
      </c>
      <c r="C24" s="375">
        <v>0.96166093852896439</v>
      </c>
      <c r="D24" s="111">
        <v>6.8775249658123929</v>
      </c>
      <c r="E24" s="376">
        <v>0.63837904922611488</v>
      </c>
      <c r="F24" s="374">
        <v>26.00781027061932</v>
      </c>
      <c r="G24" s="376">
        <v>1.0410640511531097</v>
      </c>
      <c r="H24" s="374">
        <v>4.6017855340108591</v>
      </c>
      <c r="I24" s="378">
        <v>0.46624081071627749</v>
      </c>
      <c r="J24" s="111">
        <v>24.104007965545861</v>
      </c>
      <c r="K24" s="376">
        <v>0.91384851922680987</v>
      </c>
      <c r="L24" s="374">
        <v>4.6953654841426005</v>
      </c>
      <c r="M24" s="378">
        <v>0.53514022412997841</v>
      </c>
      <c r="N24" s="380">
        <v>9.0668392181396484</v>
      </c>
      <c r="O24" s="250" t="s">
        <v>47</v>
      </c>
      <c r="P24" s="378">
        <v>1.9296767711639404</v>
      </c>
      <c r="Q24" s="377">
        <v>-2.182159423828125</v>
      </c>
      <c r="R24" s="250" t="s">
        <v>46</v>
      </c>
      <c r="S24" s="378">
        <v>0.8481563925743103</v>
      </c>
      <c r="T24" s="374">
        <v>-1.9038022756576538</v>
      </c>
      <c r="U24" s="11"/>
      <c r="V24" s="376">
        <v>1.4170190095901489</v>
      </c>
      <c r="W24" s="374">
        <v>9.3579947948455811E-2</v>
      </c>
      <c r="X24" s="11"/>
      <c r="Y24" s="378">
        <v>0.71007466316223145</v>
      </c>
      <c r="Z24" s="7"/>
    </row>
    <row r="25" spans="1:26">
      <c r="A25" s="373" t="s">
        <v>161</v>
      </c>
      <c r="B25" s="374">
        <v>20.564206975897111</v>
      </c>
      <c r="C25" s="375">
        <v>0.78577641848828639</v>
      </c>
      <c r="D25" s="111">
        <v>6.3239082088117273</v>
      </c>
      <c r="E25" s="376">
        <v>0.47868971761021878</v>
      </c>
      <c r="F25" s="374">
        <v>25.328416216506302</v>
      </c>
      <c r="G25" s="376">
        <v>0.87443611453319958</v>
      </c>
      <c r="H25" s="374">
        <v>3.7619514945776231</v>
      </c>
      <c r="I25" s="378">
        <v>0.38910399376450044</v>
      </c>
      <c r="J25" s="111">
        <v>24.983909190850287</v>
      </c>
      <c r="K25" s="376">
        <v>0.89873288794228712</v>
      </c>
      <c r="L25" s="374">
        <v>3.8274194829403658</v>
      </c>
      <c r="M25" s="378">
        <v>0.37885724230373302</v>
      </c>
      <c r="N25" s="380">
        <v>4.4197020530700684</v>
      </c>
      <c r="O25" s="250" t="s">
        <v>47</v>
      </c>
      <c r="P25" s="378">
        <v>2.0192301273345947</v>
      </c>
      <c r="Q25" s="377">
        <v>-2.4964888095855713</v>
      </c>
      <c r="R25" s="250" t="s">
        <v>46</v>
      </c>
      <c r="S25" s="378">
        <v>0.66173219680786133</v>
      </c>
      <c r="T25" s="374">
        <v>-0.34450703859329224</v>
      </c>
      <c r="U25" s="11"/>
      <c r="V25" s="376">
        <v>1.290076732635498</v>
      </c>
      <c r="W25" s="374">
        <v>6.5467990934848785E-2</v>
      </c>
      <c r="X25" s="11"/>
      <c r="Y25" s="378">
        <v>0.54518085718154907</v>
      </c>
      <c r="Z25" s="7"/>
    </row>
    <row r="26" spans="1:26">
      <c r="A26" s="373" t="s">
        <v>173</v>
      </c>
      <c r="B26" s="374">
        <v>15.510241965822019</v>
      </c>
      <c r="C26" s="375">
        <v>1.0801532486205574</v>
      </c>
      <c r="D26" s="111">
        <v>9.4125867584854159</v>
      </c>
      <c r="E26" s="376">
        <v>0.7073773861648921</v>
      </c>
      <c r="F26" s="374">
        <v>15.331221010016822</v>
      </c>
      <c r="G26" s="376">
        <v>0.95938705632562049</v>
      </c>
      <c r="H26" s="374">
        <v>7.0522052471664072</v>
      </c>
      <c r="I26" s="378">
        <v>0.47161198259897563</v>
      </c>
      <c r="J26" s="111">
        <v>17.026477613267222</v>
      </c>
      <c r="K26" s="376">
        <v>0.80944511069201397</v>
      </c>
      <c r="L26" s="374">
        <v>5.8399343459716881</v>
      </c>
      <c r="M26" s="378">
        <v>0.56123420738422103</v>
      </c>
      <c r="N26" s="374">
        <v>1.5162355899810791</v>
      </c>
      <c r="O26" s="11"/>
      <c r="P26" s="378">
        <v>1.5939295291900635</v>
      </c>
      <c r="Q26" s="377">
        <v>-3.5726523399353027</v>
      </c>
      <c r="R26" s="250" t="s">
        <v>46</v>
      </c>
      <c r="S26" s="378">
        <v>0.94475895166397095</v>
      </c>
      <c r="T26" s="374">
        <v>1.6952565908432007</v>
      </c>
      <c r="U26" s="11"/>
      <c r="V26" s="376">
        <v>1.2678368091583252</v>
      </c>
      <c r="W26" s="374">
        <v>-1.2122708559036255</v>
      </c>
      <c r="X26" s="11"/>
      <c r="Y26" s="378">
        <v>0.73453772068023682</v>
      </c>
      <c r="Z26" s="7"/>
    </row>
    <row r="27" spans="1:26">
      <c r="A27" s="373" t="s">
        <v>170</v>
      </c>
      <c r="B27" s="374">
        <v>36.146938561063088</v>
      </c>
      <c r="C27" s="375">
        <v>1.4278786741218477</v>
      </c>
      <c r="D27" s="111">
        <v>5.2402469191807599</v>
      </c>
      <c r="E27" s="376">
        <v>0.56113721327926813</v>
      </c>
      <c r="F27" s="374">
        <v>31.419955461166207</v>
      </c>
      <c r="G27" s="376">
        <v>1.3614726384188107</v>
      </c>
      <c r="H27" s="374">
        <v>5.8396126171531071</v>
      </c>
      <c r="I27" s="378">
        <v>0.45688635412165346</v>
      </c>
      <c r="J27" s="111">
        <v>33.100233372587127</v>
      </c>
      <c r="K27" s="376">
        <v>1.4049609826022726</v>
      </c>
      <c r="L27" s="374">
        <v>5.8177351800639778</v>
      </c>
      <c r="M27" s="378">
        <v>0.50735573390203281</v>
      </c>
      <c r="N27" s="374">
        <v>-3.0467052459716797</v>
      </c>
      <c r="O27" s="11"/>
      <c r="P27" s="378">
        <v>2.2470269203186035</v>
      </c>
      <c r="Q27" s="111">
        <v>0.5774882435798645</v>
      </c>
      <c r="R27" s="11"/>
      <c r="S27" s="378">
        <v>0.79292702674865723</v>
      </c>
      <c r="T27" s="374">
        <v>1.680277943611145</v>
      </c>
      <c r="U27" s="11"/>
      <c r="V27" s="376">
        <v>1.9623432159423828</v>
      </c>
      <c r="W27" s="374">
        <v>-2.1877437829971313E-2</v>
      </c>
      <c r="X27" s="11"/>
      <c r="Y27" s="378">
        <v>0.68400025367736816</v>
      </c>
      <c r="Z27" s="7"/>
    </row>
    <row r="28" spans="1:26">
      <c r="A28" s="373" t="s">
        <v>169</v>
      </c>
      <c r="B28" s="374">
        <v>25.259281939743634</v>
      </c>
      <c r="C28" s="375">
        <v>0.88168828402882782</v>
      </c>
      <c r="D28" s="111">
        <v>4.608322503436372</v>
      </c>
      <c r="E28" s="376">
        <v>0.34782807217690964</v>
      </c>
      <c r="F28" s="374">
        <v>23.219843368858577</v>
      </c>
      <c r="G28" s="376">
        <v>1.0193502761040991</v>
      </c>
      <c r="H28" s="374">
        <v>4.0817074968711839</v>
      </c>
      <c r="I28" s="378">
        <v>0.37602751250306737</v>
      </c>
      <c r="J28" s="111">
        <v>25.879156074936709</v>
      </c>
      <c r="K28" s="376">
        <v>1.036220975601752</v>
      </c>
      <c r="L28" s="374">
        <v>2.73424995210017</v>
      </c>
      <c r="M28" s="378">
        <v>0.40305829139727761</v>
      </c>
      <c r="N28" s="374">
        <v>0.61987411975860596</v>
      </c>
      <c r="O28" s="11"/>
      <c r="P28" s="378">
        <v>1.9612077474594116</v>
      </c>
      <c r="Q28" s="377">
        <v>-1.8740725517272949</v>
      </c>
      <c r="R28" s="250" t="s">
        <v>46</v>
      </c>
      <c r="S28" s="378">
        <v>0.54131019115447998</v>
      </c>
      <c r="T28" s="374">
        <v>2.6593127250671387</v>
      </c>
      <c r="U28" s="11"/>
      <c r="V28" s="376">
        <v>1.4734569787979126</v>
      </c>
      <c r="W28" s="380">
        <v>-1.3474575281143188</v>
      </c>
      <c r="X28" s="250" t="s">
        <v>46</v>
      </c>
      <c r="Y28" s="378">
        <v>0.55161178112030029</v>
      </c>
      <c r="Z28" s="7"/>
    </row>
    <row r="29" spans="1:26">
      <c r="A29" s="373" t="s">
        <v>183</v>
      </c>
      <c r="B29" s="374">
        <v>12.032153246216211</v>
      </c>
      <c r="C29" s="375">
        <v>1.045532022438874</v>
      </c>
      <c r="D29" s="111">
        <v>15.050698151707525</v>
      </c>
      <c r="E29" s="376">
        <v>0.76906347130764541</v>
      </c>
      <c r="F29" s="374">
        <v>9.6126522422152156</v>
      </c>
      <c r="G29" s="376">
        <v>0.69509057216282799</v>
      </c>
      <c r="H29" s="374">
        <v>15.314764739430533</v>
      </c>
      <c r="I29" s="378">
        <v>1.037505117455052</v>
      </c>
      <c r="J29" s="111">
        <v>10.84323318427052</v>
      </c>
      <c r="K29" s="376">
        <v>0.76992119188542407</v>
      </c>
      <c r="L29" s="374">
        <v>13.053311014724773</v>
      </c>
      <c r="M29" s="378">
        <v>0.87161772828012418</v>
      </c>
      <c r="N29" s="374">
        <v>-1.1889200210571289</v>
      </c>
      <c r="O29" s="11"/>
      <c r="P29" s="378">
        <v>1.4055725336074829</v>
      </c>
      <c r="Q29" s="111">
        <v>-1.997387170791626</v>
      </c>
      <c r="R29" s="11"/>
      <c r="S29" s="378">
        <v>1.5563603639602661</v>
      </c>
      <c r="T29" s="374">
        <v>1.2305809259414673</v>
      </c>
      <c r="U29" s="11"/>
      <c r="V29" s="376">
        <v>1.0434226989746094</v>
      </c>
      <c r="W29" s="374">
        <v>-2.2614536285400391</v>
      </c>
      <c r="X29" s="11"/>
      <c r="Y29" s="378">
        <v>1.3685586452484131</v>
      </c>
      <c r="Z29" s="7"/>
    </row>
    <row r="30" spans="1:26">
      <c r="A30" s="373" t="s">
        <v>154</v>
      </c>
      <c r="B30" s="374">
        <v>11.239034843736555</v>
      </c>
      <c r="C30" s="375">
        <v>1.1304569552189674</v>
      </c>
      <c r="D30" s="111">
        <v>10.331833743308653</v>
      </c>
      <c r="E30" s="376">
        <v>1.0633273767838787</v>
      </c>
      <c r="F30" s="374">
        <v>14.382141499515653</v>
      </c>
      <c r="G30" s="376">
        <v>0.90759692466611286</v>
      </c>
      <c r="H30" s="374">
        <v>10.601783435673674</v>
      </c>
      <c r="I30" s="378">
        <v>0.79560999876648675</v>
      </c>
      <c r="J30" s="111">
        <v>14.166928193867461</v>
      </c>
      <c r="K30" s="376">
        <v>0.82820942128657682</v>
      </c>
      <c r="L30" s="374">
        <v>11.793318666849952</v>
      </c>
      <c r="M30" s="378">
        <v>0.82138556646459626</v>
      </c>
      <c r="N30" s="374">
        <v>2.9278934001922607</v>
      </c>
      <c r="O30" s="11"/>
      <c r="P30" s="378">
        <v>1.5036479234695435</v>
      </c>
      <c r="Q30" s="111">
        <v>1.4614849090576172</v>
      </c>
      <c r="R30" s="11"/>
      <c r="S30" s="378">
        <v>1.5157961845397949</v>
      </c>
      <c r="T30" s="374">
        <v>-0.21521329879760742</v>
      </c>
      <c r="U30" s="11"/>
      <c r="V30" s="376">
        <v>1.2322338819503784</v>
      </c>
      <c r="W30" s="374">
        <v>1.1915352344512939</v>
      </c>
      <c r="X30" s="11"/>
      <c r="Y30" s="378">
        <v>1.1517893075942993</v>
      </c>
      <c r="Z30" s="7"/>
    </row>
    <row r="31" spans="1:26">
      <c r="A31" s="373" t="s">
        <v>157</v>
      </c>
      <c r="B31" s="374">
        <v>17.434011045788598</v>
      </c>
      <c r="C31" s="375">
        <v>1.1725737577684148</v>
      </c>
      <c r="D31" s="111">
        <v>4.0876999259588347</v>
      </c>
      <c r="E31" s="376">
        <v>0.39440757097770818</v>
      </c>
      <c r="F31" s="374">
        <v>17.248606190765909</v>
      </c>
      <c r="G31" s="376">
        <v>0.75288558731583821</v>
      </c>
      <c r="H31" s="374">
        <v>3.8088142376533498</v>
      </c>
      <c r="I31" s="378">
        <v>0.36192800566050976</v>
      </c>
      <c r="J31" s="111">
        <v>18.490285128972882</v>
      </c>
      <c r="K31" s="376">
        <v>0.78950305675068611</v>
      </c>
      <c r="L31" s="374">
        <v>3.7235453885236662</v>
      </c>
      <c r="M31" s="378">
        <v>0.37801564507992941</v>
      </c>
      <c r="N31" s="374">
        <v>1.0562740564346313</v>
      </c>
      <c r="O31" s="11"/>
      <c r="P31" s="378">
        <v>1.7846454381942749</v>
      </c>
      <c r="Q31" s="111">
        <v>-0.36415454745292664</v>
      </c>
      <c r="R31" s="11"/>
      <c r="S31" s="378">
        <v>0.56517088413238525</v>
      </c>
      <c r="T31" s="374">
        <v>1.2416789531707764</v>
      </c>
      <c r="U31" s="11"/>
      <c r="V31" s="376">
        <v>1.1097502708435059</v>
      </c>
      <c r="W31" s="374">
        <v>-8.5268847644329071E-2</v>
      </c>
      <c r="X31" s="11"/>
      <c r="Y31" s="378">
        <v>0.52401578426361084</v>
      </c>
      <c r="Z31" s="7"/>
    </row>
    <row r="32" spans="1:26">
      <c r="A32" s="373" t="s">
        <v>147</v>
      </c>
      <c r="B32" s="374">
        <v>20.343075873785946</v>
      </c>
      <c r="C32" s="375">
        <v>0.97582213876698798</v>
      </c>
      <c r="D32" s="111">
        <v>4.9774386483481061</v>
      </c>
      <c r="E32" s="376">
        <v>0.66238235971830728</v>
      </c>
      <c r="F32" s="374">
        <v>24.728983023844652</v>
      </c>
      <c r="G32" s="376">
        <v>1.068659083376708</v>
      </c>
      <c r="H32" s="374">
        <v>4.1746422861218964</v>
      </c>
      <c r="I32" s="378">
        <v>0.50425012079855602</v>
      </c>
      <c r="J32" s="111">
        <v>22.184633191489485</v>
      </c>
      <c r="K32" s="376">
        <v>0.85172444183144225</v>
      </c>
      <c r="L32" s="374">
        <v>4.4403453908231887</v>
      </c>
      <c r="M32" s="378">
        <v>0.33164917794198345</v>
      </c>
      <c r="N32" s="374">
        <v>1.8415572643280029</v>
      </c>
      <c r="O32" s="11"/>
      <c r="P32" s="378">
        <v>1.6721709966659546</v>
      </c>
      <c r="Q32" s="111">
        <v>-0.53709328174591064</v>
      </c>
      <c r="R32" s="11"/>
      <c r="S32" s="378">
        <v>0.75216495990753174</v>
      </c>
      <c r="T32" s="374">
        <v>-2.5443499088287354</v>
      </c>
      <c r="U32" s="11"/>
      <c r="V32" s="376">
        <v>1.3818186521530151</v>
      </c>
      <c r="W32" s="374">
        <v>0.26570311188697815</v>
      </c>
      <c r="X32" s="11"/>
      <c r="Y32" s="378">
        <v>0.60395616292953491</v>
      </c>
      <c r="Z32" s="7"/>
    </row>
    <row r="33" spans="1:26">
      <c r="A33" s="373" t="s">
        <v>137</v>
      </c>
      <c r="B33" s="374">
        <v>22.100191277822567</v>
      </c>
      <c r="C33" s="375">
        <v>0.54293852608209969</v>
      </c>
      <c r="D33" s="111">
        <v>5.882895935923071</v>
      </c>
      <c r="E33" s="376">
        <v>0.36053323288344363</v>
      </c>
      <c r="F33" s="374">
        <v>25.856738645474458</v>
      </c>
      <c r="G33" s="376">
        <v>0.71293641898056637</v>
      </c>
      <c r="H33" s="374">
        <v>6.9127110895781811</v>
      </c>
      <c r="I33" s="378">
        <v>0.40222037250616943</v>
      </c>
      <c r="J33" s="111">
        <v>26.765636013000449</v>
      </c>
      <c r="K33" s="376">
        <v>0.57795917896729232</v>
      </c>
      <c r="L33" s="374">
        <v>5.4489459575979104</v>
      </c>
      <c r="M33" s="378">
        <v>0.49952064491376841</v>
      </c>
      <c r="N33" s="380">
        <v>4.6654448509216309</v>
      </c>
      <c r="O33" s="250" t="s">
        <v>47</v>
      </c>
      <c r="P33" s="378">
        <v>1.5378344058990479</v>
      </c>
      <c r="Q33" s="111">
        <v>-0.43394997715950012</v>
      </c>
      <c r="R33" s="11"/>
      <c r="S33" s="378">
        <v>0.7029653787612915</v>
      </c>
      <c r="T33" s="374">
        <v>0.90889734029769897</v>
      </c>
      <c r="U33" s="11"/>
      <c r="V33" s="376">
        <v>0.9495314359664917</v>
      </c>
      <c r="W33" s="380">
        <v>-1.4637651443481445</v>
      </c>
      <c r="X33" s="250" t="s">
        <v>46</v>
      </c>
      <c r="Y33" s="378">
        <v>0.64490550756454468</v>
      </c>
      <c r="Z33" s="7"/>
    </row>
    <row r="34" spans="1:26" s="1" customFormat="1">
      <c r="A34" s="373" t="s">
        <v>177</v>
      </c>
      <c r="B34" s="374">
        <v>10.287702628796627</v>
      </c>
      <c r="C34" s="375">
        <v>0.52164296381976327</v>
      </c>
      <c r="D34" s="111">
        <v>5.2935107672464872</v>
      </c>
      <c r="E34" s="376">
        <v>0.3607737688363114</v>
      </c>
      <c r="F34" s="374">
        <v>8.0560633964202477</v>
      </c>
      <c r="G34" s="376">
        <v>0.41076094645507849</v>
      </c>
      <c r="H34" s="374">
        <v>9.1750197207667323</v>
      </c>
      <c r="I34" s="378">
        <v>0.47648233060065215</v>
      </c>
      <c r="J34" s="111">
        <v>5.999734345878398</v>
      </c>
      <c r="K34" s="376">
        <v>0.54913752981016173</v>
      </c>
      <c r="L34" s="374">
        <v>13.637400160337462</v>
      </c>
      <c r="M34" s="378">
        <v>0.55001638534307784</v>
      </c>
      <c r="N34" s="380">
        <v>-4.2879681587219238</v>
      </c>
      <c r="O34" s="379" t="s">
        <v>46</v>
      </c>
      <c r="P34" s="378">
        <v>0.79511386156082153</v>
      </c>
      <c r="Q34" s="377">
        <v>8.3438892364501953</v>
      </c>
      <c r="R34" s="379" t="s">
        <v>47</v>
      </c>
      <c r="S34" s="378">
        <v>1.2547051906585693</v>
      </c>
      <c r="T34" s="380">
        <v>-2.0563290119171143</v>
      </c>
      <c r="U34" s="379" t="s">
        <v>46</v>
      </c>
      <c r="V34" s="376">
        <v>0.68706148862838745</v>
      </c>
      <c r="W34" s="380">
        <v>4.4623804092407227</v>
      </c>
      <c r="X34" s="379" t="s">
        <v>47</v>
      </c>
      <c r="Y34" s="378">
        <v>0.76138955354690552</v>
      </c>
      <c r="Z34" s="44"/>
    </row>
    <row r="35" spans="1:26">
      <c r="A35" s="373" t="s">
        <v>165</v>
      </c>
      <c r="B35" s="406" t="s">
        <v>244</v>
      </c>
      <c r="C35" s="381" t="s">
        <v>244</v>
      </c>
      <c r="D35" s="407" t="s">
        <v>244</v>
      </c>
      <c r="E35" s="381" t="s">
        <v>244</v>
      </c>
      <c r="F35" s="374">
        <v>32.520767338071259</v>
      </c>
      <c r="G35" s="376">
        <v>0.77227418004350445</v>
      </c>
      <c r="H35" s="374">
        <v>7.6396571691062434</v>
      </c>
      <c r="I35" s="378">
        <v>0.48349991022379729</v>
      </c>
      <c r="J35" s="111">
        <v>33.522522009293098</v>
      </c>
      <c r="K35" s="376">
        <v>0.93257485216980229</v>
      </c>
      <c r="L35" s="374">
        <v>4.4102086523584436</v>
      </c>
      <c r="M35" s="378">
        <v>0.41505855762159932</v>
      </c>
      <c r="N35" s="406" t="s">
        <v>244</v>
      </c>
      <c r="O35" s="11"/>
      <c r="P35" s="382" t="s">
        <v>244</v>
      </c>
      <c r="Q35" s="381" t="s">
        <v>244</v>
      </c>
      <c r="R35" s="11"/>
      <c r="S35" s="382" t="s">
        <v>244</v>
      </c>
      <c r="T35" s="374">
        <v>1.0017546415328979</v>
      </c>
      <c r="U35" s="11"/>
      <c r="V35" s="376">
        <v>1.2227286100387573</v>
      </c>
      <c r="W35" s="380">
        <v>-3.2294485569000244</v>
      </c>
      <c r="X35" s="250" t="s">
        <v>46</v>
      </c>
      <c r="Y35" s="378">
        <v>0.637920081615448</v>
      </c>
      <c r="Z35" s="7"/>
    </row>
    <row r="36" spans="1:26">
      <c r="A36" s="373" t="s">
        <v>182</v>
      </c>
      <c r="B36" s="374">
        <v>50.944906190376024</v>
      </c>
      <c r="C36" s="376">
        <v>1.3976612357701304</v>
      </c>
      <c r="D36" s="383">
        <v>0.27768642921301612</v>
      </c>
      <c r="E36" s="376">
        <v>8.5364097446570031E-2</v>
      </c>
      <c r="F36" s="374">
        <v>47.768069939573877</v>
      </c>
      <c r="G36" s="376">
        <v>1.2908090234066292</v>
      </c>
      <c r="H36" s="374">
        <v>0.12014027815851727</v>
      </c>
      <c r="I36" s="378">
        <v>5.3480412851933321E-2</v>
      </c>
      <c r="J36" s="111">
        <v>46.807691500723898</v>
      </c>
      <c r="K36" s="376">
        <v>1.4335992889765872</v>
      </c>
      <c r="L36" s="374">
        <v>0.25278749481926654</v>
      </c>
      <c r="M36" s="378">
        <v>9.708113898863556E-2</v>
      </c>
      <c r="N36" s="374">
        <v>-4.1372146606445313</v>
      </c>
      <c r="O36" s="11"/>
      <c r="P36" s="378">
        <v>4.2484827041625977</v>
      </c>
      <c r="Q36" s="111">
        <v>-2.4898935109376907E-2</v>
      </c>
      <c r="R36" s="11"/>
      <c r="S36" s="378">
        <v>0.12930251657962799</v>
      </c>
      <c r="T36" s="374">
        <v>-0.96037846803665161</v>
      </c>
      <c r="U36" s="11"/>
      <c r="V36" s="376">
        <v>2.0859606266021729</v>
      </c>
      <c r="W36" s="374">
        <v>0.13264721632003784</v>
      </c>
      <c r="X36" s="11"/>
      <c r="Y36" s="378">
        <v>0.11083851009607315</v>
      </c>
      <c r="Z36" s="7"/>
    </row>
    <row r="37" spans="1:26">
      <c r="A37" s="373" t="s">
        <v>148</v>
      </c>
      <c r="B37" s="374">
        <v>12.962230844480912</v>
      </c>
      <c r="C37" s="376">
        <v>1.0378317226628473</v>
      </c>
      <c r="D37" s="383">
        <v>13.135107309799828</v>
      </c>
      <c r="E37" s="376">
        <v>0.85244134572308361</v>
      </c>
      <c r="F37" s="374">
        <v>18.544928260081445</v>
      </c>
      <c r="G37" s="376">
        <v>0.96975882939146385</v>
      </c>
      <c r="H37" s="374">
        <v>11.100585614919922</v>
      </c>
      <c r="I37" s="378">
        <v>0.57768174054414989</v>
      </c>
      <c r="J37" s="111">
        <v>20.038444384915035</v>
      </c>
      <c r="K37" s="376">
        <v>1.1394690036990591</v>
      </c>
      <c r="L37" s="374">
        <v>10.609955108645673</v>
      </c>
      <c r="M37" s="378">
        <v>0.75035747636360139</v>
      </c>
      <c r="N37" s="380">
        <v>7.0762133598327637</v>
      </c>
      <c r="O37" s="250" t="s">
        <v>47</v>
      </c>
      <c r="P37" s="378">
        <v>1.7449244260787964</v>
      </c>
      <c r="Q37" s="111">
        <v>-2.5251522064208984</v>
      </c>
      <c r="R37" s="11"/>
      <c r="S37" s="378">
        <v>1.2986091375350952</v>
      </c>
      <c r="T37" s="374">
        <v>1.4935160875320435</v>
      </c>
      <c r="U37" s="11"/>
      <c r="V37" s="376">
        <v>1.5020163059234619</v>
      </c>
      <c r="W37" s="374">
        <v>-0.49063050746917725</v>
      </c>
      <c r="X37" s="11"/>
      <c r="Y37" s="378">
        <v>0.95547103881835938</v>
      </c>
      <c r="Z37" s="7"/>
    </row>
    <row r="38" spans="1:26">
      <c r="A38" s="373" t="s">
        <v>152</v>
      </c>
      <c r="B38" s="374">
        <v>13.702568891717384</v>
      </c>
      <c r="C38" s="376">
        <v>0.74539878254978398</v>
      </c>
      <c r="D38" s="383">
        <v>17.601625050198429</v>
      </c>
      <c r="E38" s="376">
        <v>0.75842360508608075</v>
      </c>
      <c r="F38" s="374">
        <v>17.449254741544582</v>
      </c>
      <c r="G38" s="376">
        <v>0.89818548377724328</v>
      </c>
      <c r="H38" s="374">
        <v>12.842467652947855</v>
      </c>
      <c r="I38" s="378">
        <v>0.6990660013330231</v>
      </c>
      <c r="J38" s="111">
        <v>18.041796818880425</v>
      </c>
      <c r="K38" s="376">
        <v>0.78426004369933644</v>
      </c>
      <c r="L38" s="374">
        <v>11.311432413059396</v>
      </c>
      <c r="M38" s="378">
        <v>0.59618407184699063</v>
      </c>
      <c r="N38" s="380">
        <v>4.3392281532287598</v>
      </c>
      <c r="O38" s="250" t="s">
        <v>47</v>
      </c>
      <c r="P38" s="378">
        <v>1.2449755668640137</v>
      </c>
      <c r="Q38" s="377">
        <v>-6.2901926040649414</v>
      </c>
      <c r="R38" s="250" t="s">
        <v>46</v>
      </c>
      <c r="S38" s="378">
        <v>1.1339114904403687</v>
      </c>
      <c r="T38" s="374">
        <v>0.59254205226898193</v>
      </c>
      <c r="U38" s="11"/>
      <c r="V38" s="376">
        <v>1.1961307525634766</v>
      </c>
      <c r="W38" s="374">
        <v>-1.5310351848602295</v>
      </c>
      <c r="X38" s="11"/>
      <c r="Y38" s="378">
        <v>0.92585271596908569</v>
      </c>
      <c r="Z38" s="7"/>
    </row>
    <row r="39" spans="1:26">
      <c r="A39" s="373" t="s">
        <v>168</v>
      </c>
      <c r="B39" s="374">
        <v>21.065848345527957</v>
      </c>
      <c r="C39" s="376">
        <v>1.283127854270107</v>
      </c>
      <c r="D39" s="383">
        <v>6.0819581921418022</v>
      </c>
      <c r="E39" s="376">
        <v>0.47065724737576403</v>
      </c>
      <c r="F39" s="374">
        <v>18.701869193393335</v>
      </c>
      <c r="G39" s="376">
        <v>0.80713054409176332</v>
      </c>
      <c r="H39" s="374">
        <v>7.9826576807861152</v>
      </c>
      <c r="I39" s="378">
        <v>0.53216408935465875</v>
      </c>
      <c r="J39" s="111">
        <v>20.845335313604341</v>
      </c>
      <c r="K39" s="376">
        <v>0.95132786727912133</v>
      </c>
      <c r="L39" s="374">
        <v>6.7890323657870555</v>
      </c>
      <c r="M39" s="378">
        <v>0.47890026823336768</v>
      </c>
      <c r="N39" s="374">
        <v>-0.22051303088665009</v>
      </c>
      <c r="O39" s="11"/>
      <c r="P39" s="378">
        <v>1.9173463582992554</v>
      </c>
      <c r="Q39" s="111">
        <v>0.70707416534423828</v>
      </c>
      <c r="R39" s="11"/>
      <c r="S39" s="378">
        <v>0.7743074893951416</v>
      </c>
      <c r="T39" s="374">
        <v>2.1434662342071533</v>
      </c>
      <c r="U39" s="11"/>
      <c r="V39" s="376">
        <v>1.2636233568191528</v>
      </c>
      <c r="W39" s="374">
        <v>-1.1936253309249878</v>
      </c>
      <c r="X39" s="11"/>
      <c r="Y39" s="378">
        <v>0.72336357831954956</v>
      </c>
      <c r="Z39" s="7"/>
    </row>
    <row r="40" spans="1:26">
      <c r="A40" s="373" t="s">
        <v>144</v>
      </c>
      <c r="B40" s="374">
        <v>16.988095755324974</v>
      </c>
      <c r="C40" s="376">
        <v>0.79856420393843897</v>
      </c>
      <c r="D40" s="383">
        <v>6.7710848022618739</v>
      </c>
      <c r="E40" s="376">
        <v>0.49304157836969226</v>
      </c>
      <c r="F40" s="374">
        <v>16.250183285434623</v>
      </c>
      <c r="G40" s="376">
        <v>0.84979324327458683</v>
      </c>
      <c r="H40" s="374">
        <v>7.3324861796251675</v>
      </c>
      <c r="I40" s="378">
        <v>0.63260790646757958</v>
      </c>
      <c r="J40" s="111">
        <v>13.842271628592654</v>
      </c>
      <c r="K40" s="376">
        <v>0.77517251626983552</v>
      </c>
      <c r="L40" s="374">
        <v>9.2797942088005332</v>
      </c>
      <c r="M40" s="378">
        <v>0.80701566814365999</v>
      </c>
      <c r="N40" s="380">
        <v>-3.1458241939544678</v>
      </c>
      <c r="O40" s="250" t="s">
        <v>46</v>
      </c>
      <c r="P40" s="378">
        <v>1.3163138628005981</v>
      </c>
      <c r="Q40" s="377">
        <v>2.5087094306945801</v>
      </c>
      <c r="R40" s="250" t="s">
        <v>47</v>
      </c>
      <c r="S40" s="378">
        <v>1.1666703224182129</v>
      </c>
      <c r="T40" s="380">
        <v>-2.4079115390777588</v>
      </c>
      <c r="U40" s="250" t="s">
        <v>46</v>
      </c>
      <c r="V40" s="376">
        <v>1.1571246385574341</v>
      </c>
      <c r="W40" s="374">
        <v>1.9473080635070801</v>
      </c>
      <c r="X40" s="11"/>
      <c r="Y40" s="378">
        <v>1.0360620021820068</v>
      </c>
      <c r="Z40" s="7"/>
    </row>
    <row r="41" spans="1:26">
      <c r="A41" s="373" t="s">
        <v>143</v>
      </c>
      <c r="B41" s="374">
        <v>24.471697783098545</v>
      </c>
      <c r="C41" s="376">
        <v>1.3895791930192041</v>
      </c>
      <c r="D41" s="383">
        <v>3.1277603140714003</v>
      </c>
      <c r="E41" s="376">
        <v>0.35611607020835506</v>
      </c>
      <c r="F41" s="374">
        <v>17.391237812309793</v>
      </c>
      <c r="G41" s="376">
        <v>0.91898990473900899</v>
      </c>
      <c r="H41" s="374">
        <v>7.43164675910971</v>
      </c>
      <c r="I41" s="378">
        <v>0.50710999325649886</v>
      </c>
      <c r="J41" s="111">
        <v>19.560798113206776</v>
      </c>
      <c r="K41" s="376">
        <v>1.0259307045055468</v>
      </c>
      <c r="L41" s="374">
        <v>5.6245627599197014</v>
      </c>
      <c r="M41" s="378">
        <v>0.57039134214611187</v>
      </c>
      <c r="N41" s="380">
        <v>-4.9108996391296387</v>
      </c>
      <c r="O41" s="250" t="s">
        <v>46</v>
      </c>
      <c r="P41" s="378">
        <v>1.8845130205154419</v>
      </c>
      <c r="Q41" s="377">
        <v>2.4968023300170898</v>
      </c>
      <c r="R41" s="250" t="s">
        <v>47</v>
      </c>
      <c r="S41" s="378">
        <v>0.73646843433380127</v>
      </c>
      <c r="T41" s="374">
        <v>2.1695601940155029</v>
      </c>
      <c r="U41" s="11"/>
      <c r="V41" s="376">
        <v>1.3827548027038574</v>
      </c>
      <c r="W41" s="380">
        <v>-1.8070839643478394</v>
      </c>
      <c r="X41" s="250" t="s">
        <v>46</v>
      </c>
      <c r="Y41" s="378">
        <v>0.76485741138458252</v>
      </c>
      <c r="Z41" s="7"/>
    </row>
    <row r="42" spans="1:26">
      <c r="A42" s="373" t="s">
        <v>163</v>
      </c>
      <c r="B42" s="374">
        <v>22.205695802068348</v>
      </c>
      <c r="C42" s="376">
        <v>1.4365933783231579</v>
      </c>
      <c r="D42" s="383">
        <v>4.1802408259852912</v>
      </c>
      <c r="E42" s="376">
        <v>0.46126847562663337</v>
      </c>
      <c r="F42" s="374">
        <v>18.157274522452038</v>
      </c>
      <c r="G42" s="376">
        <v>1.117590928539244</v>
      </c>
      <c r="H42" s="374">
        <v>3.7448529001213071</v>
      </c>
      <c r="I42" s="378">
        <v>0.39862649539492162</v>
      </c>
      <c r="J42" s="111">
        <v>21.212704872859923</v>
      </c>
      <c r="K42" s="376">
        <v>1.1965757371305701</v>
      </c>
      <c r="L42" s="374">
        <v>3.0824162753320636</v>
      </c>
      <c r="M42" s="378">
        <v>0.37801022098667209</v>
      </c>
      <c r="N42" s="374">
        <v>-0.99299091100692749</v>
      </c>
      <c r="O42" s="11"/>
      <c r="P42" s="378">
        <v>2.4842000007629395</v>
      </c>
      <c r="Q42" s="111">
        <v>-1.0978245735168457</v>
      </c>
      <c r="R42" s="11"/>
      <c r="S42" s="378">
        <v>0.60578733682632446</v>
      </c>
      <c r="T42" s="374">
        <v>3.0554304122924805</v>
      </c>
      <c r="U42" s="11"/>
      <c r="V42" s="376">
        <v>1.6607382297515869</v>
      </c>
      <c r="W42" s="374">
        <v>-0.66243660449981689</v>
      </c>
      <c r="X42" s="11"/>
      <c r="Y42" s="378">
        <v>0.54949092864990234</v>
      </c>
      <c r="Z42" s="7"/>
    </row>
    <row r="43" spans="1:26">
      <c r="A43" s="373" t="s">
        <v>178</v>
      </c>
      <c r="B43" s="374">
        <v>38.528884035327842</v>
      </c>
      <c r="C43" s="376">
        <v>1.6205224670672513</v>
      </c>
      <c r="D43" s="383">
        <v>0.80457320287960743</v>
      </c>
      <c r="E43" s="376">
        <v>0.17502723392790226</v>
      </c>
      <c r="F43" s="406" t="s">
        <v>244</v>
      </c>
      <c r="G43" s="381" t="s">
        <v>244</v>
      </c>
      <c r="H43" s="406" t="s">
        <v>244</v>
      </c>
      <c r="I43" s="382" t="s">
        <v>244</v>
      </c>
      <c r="J43" s="111">
        <v>38.324249023509026</v>
      </c>
      <c r="K43" s="376">
        <v>1.5457202070976082</v>
      </c>
      <c r="L43" s="374">
        <v>1.5926451459663902</v>
      </c>
      <c r="M43" s="378">
        <v>0.20746562666761595</v>
      </c>
      <c r="N43" s="374">
        <v>-0.20463500916957855</v>
      </c>
      <c r="O43" s="11"/>
      <c r="P43" s="378">
        <v>2.8215508460998535</v>
      </c>
      <c r="Q43" s="377">
        <v>0.78807193040847778</v>
      </c>
      <c r="R43" s="250" t="s">
        <v>47</v>
      </c>
      <c r="S43" s="378">
        <v>0.27339014410972595</v>
      </c>
      <c r="T43" s="381" t="s">
        <v>244</v>
      </c>
      <c r="U43" s="11"/>
      <c r="V43" s="381" t="s">
        <v>244</v>
      </c>
      <c r="W43" s="406" t="s">
        <v>244</v>
      </c>
      <c r="X43" s="11"/>
      <c r="Y43" s="382" t="s">
        <v>244</v>
      </c>
      <c r="Z43" s="164"/>
    </row>
    <row r="44" spans="1:26">
      <c r="A44" s="373" t="s">
        <v>155</v>
      </c>
      <c r="B44" s="406" t="s">
        <v>244</v>
      </c>
      <c r="C44" s="381" t="s">
        <v>244</v>
      </c>
      <c r="D44" s="407" t="s">
        <v>244</v>
      </c>
      <c r="E44" s="381" t="s">
        <v>244</v>
      </c>
      <c r="F44" s="374">
        <v>9.5988859431181126</v>
      </c>
      <c r="G44" s="376">
        <v>0.39743396354706956</v>
      </c>
      <c r="H44" s="374">
        <v>24.181237061504923</v>
      </c>
      <c r="I44" s="378">
        <v>0.59996455671161353</v>
      </c>
      <c r="J44" s="111">
        <v>9.0373215742352269</v>
      </c>
      <c r="K44" s="376">
        <v>0.44652393275643065</v>
      </c>
      <c r="L44" s="374">
        <v>20.745470006205</v>
      </c>
      <c r="M44" s="378">
        <v>0.59583688639123666</v>
      </c>
      <c r="N44" s="406" t="s">
        <v>244</v>
      </c>
      <c r="O44" s="381"/>
      <c r="P44" s="382" t="s">
        <v>244</v>
      </c>
      <c r="Q44" s="381" t="s">
        <v>244</v>
      </c>
      <c r="R44" s="11"/>
      <c r="S44" s="382" t="s">
        <v>244</v>
      </c>
      <c r="T44" s="374">
        <v>-0.56156438589096069</v>
      </c>
      <c r="U44" s="11"/>
      <c r="V44" s="376">
        <v>0.59898126125335693</v>
      </c>
      <c r="W44" s="380">
        <v>-3.4357671737670898</v>
      </c>
      <c r="X44" s="250" t="s">
        <v>46</v>
      </c>
      <c r="Y44" s="378">
        <v>0.90111202001571655</v>
      </c>
      <c r="Z44" s="7"/>
    </row>
    <row r="45" spans="1:26">
      <c r="A45" s="373" t="s">
        <v>141</v>
      </c>
      <c r="B45" s="374">
        <v>20.198171495954565</v>
      </c>
      <c r="C45" s="376">
        <v>0.95271777166529448</v>
      </c>
      <c r="D45" s="383">
        <v>5.7768536841163893</v>
      </c>
      <c r="E45" s="376">
        <v>0.53982607864146936</v>
      </c>
      <c r="F45" s="374">
        <v>30.705625270433416</v>
      </c>
      <c r="G45" s="376">
        <v>1.0987455349459194</v>
      </c>
      <c r="H45" s="374">
        <v>3.5905532221230132</v>
      </c>
      <c r="I45" s="378">
        <v>0.37387357100249613</v>
      </c>
      <c r="J45" s="111">
        <v>29.301718733714395</v>
      </c>
      <c r="K45" s="376">
        <v>1.0053868399910071</v>
      </c>
      <c r="L45" s="374">
        <v>3.7070828007496845</v>
      </c>
      <c r="M45" s="378">
        <v>0.37812845634095893</v>
      </c>
      <c r="N45" s="380">
        <v>9.1035470962524414</v>
      </c>
      <c r="O45" s="250" t="s">
        <v>47</v>
      </c>
      <c r="P45" s="378">
        <v>2.2616832256317139</v>
      </c>
      <c r="Q45" s="377">
        <v>-2.0697708129882813</v>
      </c>
      <c r="R45" s="250" t="s">
        <v>46</v>
      </c>
      <c r="S45" s="378">
        <v>0.67434519529342651</v>
      </c>
      <c r="T45" s="374">
        <v>-1.4039065837860107</v>
      </c>
      <c r="U45" s="11"/>
      <c r="V45" s="376">
        <v>1.5344083309173584</v>
      </c>
      <c r="W45" s="374">
        <v>0.11652957648038864</v>
      </c>
      <c r="X45" s="11"/>
      <c r="Y45" s="378">
        <v>0.53291654586791992</v>
      </c>
      <c r="Z45" s="7"/>
    </row>
    <row r="46" spans="1:26">
      <c r="A46" s="373" t="s">
        <v>171</v>
      </c>
      <c r="B46" s="374">
        <v>13.882654986604905</v>
      </c>
      <c r="C46" s="376">
        <v>0.61376098113182709</v>
      </c>
      <c r="D46" s="383">
        <v>12.910185781796143</v>
      </c>
      <c r="E46" s="376">
        <v>0.59713683947253038</v>
      </c>
      <c r="F46" s="374">
        <v>15.002488936444209</v>
      </c>
      <c r="G46" s="376">
        <v>0.49747160390114498</v>
      </c>
      <c r="H46" s="374">
        <v>10.601352481240859</v>
      </c>
      <c r="I46" s="378">
        <v>0.57469796553051467</v>
      </c>
      <c r="J46" s="111">
        <v>14.555507890235205</v>
      </c>
      <c r="K46" s="376">
        <v>0.65272676727485979</v>
      </c>
      <c r="L46" s="374">
        <v>7.3388120947450908</v>
      </c>
      <c r="M46" s="378">
        <v>0.58507252168621859</v>
      </c>
      <c r="N46" s="374">
        <v>0.67285293340682983</v>
      </c>
      <c r="O46" s="11"/>
      <c r="P46" s="378">
        <v>1.1197152137756348</v>
      </c>
      <c r="Q46" s="377">
        <v>-5.571373462677002</v>
      </c>
      <c r="R46" s="250" t="s">
        <v>46</v>
      </c>
      <c r="S46" s="378">
        <v>0.92847788333892822</v>
      </c>
      <c r="T46" s="374">
        <v>-0.4469810426235199</v>
      </c>
      <c r="U46" s="11"/>
      <c r="V46" s="376">
        <v>0.82879406213760376</v>
      </c>
      <c r="W46" s="380">
        <v>-3.262540340423584</v>
      </c>
      <c r="X46" s="250" t="s">
        <v>46</v>
      </c>
      <c r="Y46" s="378">
        <v>0.82236278057098389</v>
      </c>
      <c r="Z46" s="7"/>
    </row>
    <row r="47" spans="1:26">
      <c r="A47" s="373" t="s">
        <v>153</v>
      </c>
      <c r="B47" s="374">
        <v>19.640913432189073</v>
      </c>
      <c r="C47" s="376">
        <v>0.90646076634769479</v>
      </c>
      <c r="D47" s="383">
        <v>4.8878760220286548</v>
      </c>
      <c r="E47" s="376">
        <v>0.39131521052768176</v>
      </c>
      <c r="F47" s="374">
        <v>18.287776213238544</v>
      </c>
      <c r="G47" s="376">
        <v>0.79743961150389253</v>
      </c>
      <c r="H47" s="374">
        <v>4.9792101126527868</v>
      </c>
      <c r="I47" s="378">
        <v>0.38379262446772588</v>
      </c>
      <c r="J47" s="111">
        <v>21.274743494872013</v>
      </c>
      <c r="K47" s="376">
        <v>0.6451448227061749</v>
      </c>
      <c r="L47" s="374">
        <v>4.1842337207143583</v>
      </c>
      <c r="M47" s="378">
        <v>0.27108910133147507</v>
      </c>
      <c r="N47" s="374">
        <v>1.6338300704956055</v>
      </c>
      <c r="O47" s="11"/>
      <c r="P47" s="378">
        <v>1.6164004802703857</v>
      </c>
      <c r="Q47" s="111">
        <v>-0.70364230871200562</v>
      </c>
      <c r="R47" s="11"/>
      <c r="S47" s="378">
        <v>0.5145915150642395</v>
      </c>
      <c r="T47" s="380">
        <v>2.9869673252105713</v>
      </c>
      <c r="U47" s="250" t="s">
        <v>47</v>
      </c>
      <c r="V47" s="376">
        <v>1.0485885143280029</v>
      </c>
      <c r="W47" s="374">
        <v>-0.79497641324996948</v>
      </c>
      <c r="X47" s="11"/>
      <c r="Y47" s="378">
        <v>0.47134017944335938</v>
      </c>
      <c r="Z47" s="7"/>
    </row>
    <row r="48" spans="1:26">
      <c r="A48" s="373" t="s">
        <v>158</v>
      </c>
      <c r="B48" s="374">
        <v>16.372313900609964</v>
      </c>
      <c r="C48" s="376">
        <v>0.7993792063918026</v>
      </c>
      <c r="D48" s="383">
        <v>7.8805007682735839</v>
      </c>
      <c r="E48" s="376">
        <v>0.52354560494877767</v>
      </c>
      <c r="F48" s="374">
        <v>21.634208674105032</v>
      </c>
      <c r="G48" s="376">
        <v>1.1499122479001678</v>
      </c>
      <c r="H48" s="374">
        <v>8.5049081551217949</v>
      </c>
      <c r="I48" s="378">
        <v>0.71690124122960108</v>
      </c>
      <c r="J48" s="111">
        <v>19.007439654207456</v>
      </c>
      <c r="K48" s="376">
        <v>1.0636059554224677</v>
      </c>
      <c r="L48" s="374">
        <v>8.3022611406747302</v>
      </c>
      <c r="M48" s="378">
        <v>0.56395688378107034</v>
      </c>
      <c r="N48" s="374">
        <v>2.6351256370544434</v>
      </c>
      <c r="O48" s="11"/>
      <c r="P48" s="378">
        <v>1.5332002639770508</v>
      </c>
      <c r="Q48" s="111">
        <v>0.42176038026809692</v>
      </c>
      <c r="R48" s="11"/>
      <c r="S48" s="378">
        <v>0.85881733894348145</v>
      </c>
      <c r="T48" s="374">
        <v>-2.6267690658569336</v>
      </c>
      <c r="U48" s="11"/>
      <c r="V48" s="376">
        <v>1.5711405277252197</v>
      </c>
      <c r="W48" s="374">
        <v>-0.20264701545238495</v>
      </c>
      <c r="X48" s="11"/>
      <c r="Y48" s="378">
        <v>0.91517084836959839</v>
      </c>
      <c r="Z48" s="7"/>
    </row>
    <row r="49" spans="1:26">
      <c r="A49" s="373" t="s">
        <v>156</v>
      </c>
      <c r="B49" s="374">
        <v>16.063159348745909</v>
      </c>
      <c r="C49" s="376">
        <v>0.8804025165111351</v>
      </c>
      <c r="D49" s="383">
        <v>10.462697684733229</v>
      </c>
      <c r="E49" s="376">
        <v>0.82168479687401785</v>
      </c>
      <c r="F49" s="374">
        <v>18.454435272522563</v>
      </c>
      <c r="G49" s="376">
        <v>1.0553949921056613</v>
      </c>
      <c r="H49" s="374">
        <v>9.7722621705170649</v>
      </c>
      <c r="I49" s="378">
        <v>0.64902360084164945</v>
      </c>
      <c r="J49" s="111">
        <v>20.225015707100297</v>
      </c>
      <c r="K49" s="376">
        <v>0.98000443597099307</v>
      </c>
      <c r="L49" s="374">
        <v>7.8053245316606397</v>
      </c>
      <c r="M49" s="378">
        <v>0.73518525520440259</v>
      </c>
      <c r="N49" s="380">
        <v>4.1618561744689941</v>
      </c>
      <c r="O49" s="250" t="s">
        <v>47</v>
      </c>
      <c r="P49" s="378">
        <v>1.8150663375854492</v>
      </c>
      <c r="Q49" s="377">
        <v>-2.6573731899261475</v>
      </c>
      <c r="R49" s="250" t="s">
        <v>46</v>
      </c>
      <c r="S49" s="378">
        <v>1.1791629791259766</v>
      </c>
      <c r="T49" s="374">
        <v>1.7705804109573364</v>
      </c>
      <c r="U49" s="11"/>
      <c r="V49" s="376">
        <v>1.4682514667510986</v>
      </c>
      <c r="W49" s="380">
        <v>-1.9669376611709595</v>
      </c>
      <c r="X49" s="250" t="s">
        <v>46</v>
      </c>
      <c r="Y49" s="378">
        <v>0.9835437536239624</v>
      </c>
      <c r="Z49" s="7"/>
    </row>
    <row r="50" spans="1:26">
      <c r="A50" s="373" t="s">
        <v>146</v>
      </c>
      <c r="B50" s="374">
        <v>46.070411617289423</v>
      </c>
      <c r="C50" s="376">
        <v>1.2290915519987833</v>
      </c>
      <c r="D50" s="383">
        <v>0.4027607880910189</v>
      </c>
      <c r="E50" s="376">
        <v>0.11748731662048872</v>
      </c>
      <c r="F50" s="374">
        <v>46.74654997828118</v>
      </c>
      <c r="G50" s="376">
        <v>1.4769297278280893</v>
      </c>
      <c r="H50" s="374">
        <v>0.45806125162362821</v>
      </c>
      <c r="I50" s="378">
        <v>0.16102437494588401</v>
      </c>
      <c r="J50" s="111">
        <v>44.483464502463789</v>
      </c>
      <c r="K50" s="376">
        <v>1.5194947312903466</v>
      </c>
      <c r="L50" s="374">
        <v>0.72186346716314287</v>
      </c>
      <c r="M50" s="378">
        <v>0.1598318424427593</v>
      </c>
      <c r="N50" s="374">
        <v>-1.5869470834732056</v>
      </c>
      <c r="O50" s="11"/>
      <c r="P50" s="378">
        <v>3.3026301860809326</v>
      </c>
      <c r="Q50" s="111">
        <v>0.31910267472267151</v>
      </c>
      <c r="R50" s="11"/>
      <c r="S50" s="378">
        <v>0.19845427572727203</v>
      </c>
      <c r="T50" s="374">
        <v>-2.2630853652954102</v>
      </c>
      <c r="U50" s="11"/>
      <c r="V50" s="376">
        <v>2.1622335910797119</v>
      </c>
      <c r="W50" s="374">
        <v>0.26380223035812378</v>
      </c>
      <c r="X50" s="11"/>
      <c r="Y50" s="378">
        <v>0.22688394784927368</v>
      </c>
      <c r="Z50" s="7"/>
    </row>
    <row r="51" spans="1:26" s="1" customFormat="1">
      <c r="A51" s="373" t="s">
        <v>149</v>
      </c>
      <c r="B51" s="374">
        <v>46.565472401016393</v>
      </c>
      <c r="C51" s="376">
        <v>1.6227530219029838</v>
      </c>
      <c r="D51" s="383">
        <v>0.91729615158051736</v>
      </c>
      <c r="E51" s="376">
        <v>0.33071218244511158</v>
      </c>
      <c r="F51" s="374">
        <v>44.456096075608663</v>
      </c>
      <c r="G51" s="376">
        <v>2.0989483969122493</v>
      </c>
      <c r="H51" s="374">
        <v>0.29339044840389966</v>
      </c>
      <c r="I51" s="378">
        <v>0.1251744098466572</v>
      </c>
      <c r="J51" s="111">
        <v>25.152084386966962</v>
      </c>
      <c r="K51" s="376">
        <v>1.0614926468322647</v>
      </c>
      <c r="L51" s="374">
        <v>2.4608175737389995</v>
      </c>
      <c r="M51" s="378">
        <v>0.4633706067740222</v>
      </c>
      <c r="N51" s="380">
        <v>-21.413387298583984</v>
      </c>
      <c r="O51" s="379" t="s">
        <v>46</v>
      </c>
      <c r="P51" s="378">
        <v>2.6547703742980957</v>
      </c>
      <c r="Q51" s="377">
        <v>1.5435214042663574</v>
      </c>
      <c r="R51" s="379" t="s">
        <v>47</v>
      </c>
      <c r="S51" s="378">
        <v>0.57186758518218994</v>
      </c>
      <c r="T51" s="380">
        <v>-19.304012298583984</v>
      </c>
      <c r="U51" s="379" t="s">
        <v>46</v>
      </c>
      <c r="V51" s="376">
        <v>2.38014817237854</v>
      </c>
      <c r="W51" s="380">
        <v>2.1674270629882813</v>
      </c>
      <c r="X51" s="379" t="s">
        <v>47</v>
      </c>
      <c r="Y51" s="378">
        <v>0.48004710674285889</v>
      </c>
      <c r="Z51" s="44"/>
    </row>
    <row r="52" spans="1:26">
      <c r="A52" s="373" t="s">
        <v>142</v>
      </c>
      <c r="B52" s="406" t="s">
        <v>244</v>
      </c>
      <c r="C52" s="381" t="s">
        <v>244</v>
      </c>
      <c r="D52" s="407" t="s">
        <v>244</v>
      </c>
      <c r="E52" s="381" t="s">
        <v>244</v>
      </c>
      <c r="F52" s="374">
        <v>41.77098920462177</v>
      </c>
      <c r="G52" s="376">
        <v>1.1076866855316447</v>
      </c>
      <c r="H52" s="374">
        <v>2.7897348901072139</v>
      </c>
      <c r="I52" s="378">
        <v>0.20629947489575542</v>
      </c>
      <c r="J52" s="111">
        <v>42.79085455204256</v>
      </c>
      <c r="K52" s="376">
        <v>0.86551698321320036</v>
      </c>
      <c r="L52" s="374">
        <v>2.8558928188718999</v>
      </c>
      <c r="M52" s="378">
        <v>0.22992923491730347</v>
      </c>
      <c r="N52" s="406" t="s">
        <v>244</v>
      </c>
      <c r="O52" s="11"/>
      <c r="P52" s="382" t="s">
        <v>244</v>
      </c>
      <c r="Q52" s="381" t="s">
        <v>244</v>
      </c>
      <c r="R52" s="11"/>
      <c r="S52" s="382" t="s">
        <v>244</v>
      </c>
      <c r="T52" s="374">
        <v>1.0198653936386108</v>
      </c>
      <c r="U52" s="11"/>
      <c r="V52" s="376">
        <v>1.471827507019043</v>
      </c>
      <c r="W52" s="374">
        <v>6.6157929599285126E-2</v>
      </c>
      <c r="X52" s="11"/>
      <c r="Y52" s="378">
        <v>0.30918389558792114</v>
      </c>
      <c r="Z52" s="7"/>
    </row>
    <row r="53" spans="1:26">
      <c r="A53" s="373" t="s">
        <v>135</v>
      </c>
      <c r="B53" s="374">
        <v>16.730663603334236</v>
      </c>
      <c r="C53" s="376">
        <v>0.78048217189936508</v>
      </c>
      <c r="D53" s="383">
        <v>13.747157546636354</v>
      </c>
      <c r="E53" s="376">
        <v>0.59681694796277485</v>
      </c>
      <c r="F53" s="374">
        <v>17.405313226410382</v>
      </c>
      <c r="G53" s="376">
        <v>0.80422596834634197</v>
      </c>
      <c r="H53" s="374">
        <v>10.872440781869981</v>
      </c>
      <c r="I53" s="378">
        <v>0.67249140690393805</v>
      </c>
      <c r="J53" s="111">
        <v>17.435127165812567</v>
      </c>
      <c r="K53" s="376">
        <v>0.92974519847858894</v>
      </c>
      <c r="L53" s="374">
        <v>9.6793042903018431</v>
      </c>
      <c r="M53" s="378">
        <v>0.61028696532511784</v>
      </c>
      <c r="N53" s="374">
        <v>0.70446354150772095</v>
      </c>
      <c r="O53" s="11"/>
      <c r="P53" s="378">
        <v>1.5126680135726929</v>
      </c>
      <c r="Q53" s="377">
        <v>-4.0678534507751465</v>
      </c>
      <c r="R53" s="250" t="s">
        <v>46</v>
      </c>
      <c r="S53" s="378">
        <v>0.9953228235244751</v>
      </c>
      <c r="T53" s="374">
        <v>2.9813939705491066E-2</v>
      </c>
      <c r="U53" s="11"/>
      <c r="V53" s="376">
        <v>1.2430493831634521</v>
      </c>
      <c r="W53" s="374">
        <v>-1.19313645362854</v>
      </c>
      <c r="X53" s="11"/>
      <c r="Y53" s="378">
        <v>0.911063551902771</v>
      </c>
      <c r="Z53" s="7"/>
    </row>
    <row r="54" spans="1:26">
      <c r="A54" s="373" t="s">
        <v>176</v>
      </c>
      <c r="B54" s="374">
        <v>24.379212767114733</v>
      </c>
      <c r="C54" s="376">
        <v>1.5817551072926652</v>
      </c>
      <c r="D54" s="383">
        <v>9.0955976085592916</v>
      </c>
      <c r="E54" s="376">
        <v>0.72448782970436898</v>
      </c>
      <c r="F54" s="374">
        <v>20.314603975745811</v>
      </c>
      <c r="G54" s="376">
        <v>1.0659874332967167</v>
      </c>
      <c r="H54" s="374">
        <v>8.5162932396507109</v>
      </c>
      <c r="I54" s="378">
        <v>0.63930347377188712</v>
      </c>
      <c r="J54" s="111">
        <v>18.641853354789657</v>
      </c>
      <c r="K54" s="376">
        <v>1.1607295300599392</v>
      </c>
      <c r="L54" s="374">
        <v>9.1333043472937305</v>
      </c>
      <c r="M54" s="378">
        <v>0.74332049574427095</v>
      </c>
      <c r="N54" s="380">
        <v>-5.7373595237731934</v>
      </c>
      <c r="O54" s="250" t="s">
        <v>46</v>
      </c>
      <c r="P54" s="378">
        <v>2.1112561225891113</v>
      </c>
      <c r="Q54" s="111">
        <v>3.7706740200519562E-2</v>
      </c>
      <c r="R54" s="11"/>
      <c r="S54" s="378">
        <v>1.2218382358551025</v>
      </c>
      <c r="T54" s="374">
        <v>-1.6727505922317505</v>
      </c>
      <c r="U54" s="11"/>
      <c r="V54" s="376">
        <v>1.5850212574005127</v>
      </c>
      <c r="W54" s="374">
        <v>0.61701112985610962</v>
      </c>
      <c r="X54" s="11"/>
      <c r="Y54" s="378">
        <v>0.99479591846466064</v>
      </c>
      <c r="Z54" s="7"/>
    </row>
    <row r="55" spans="1:26">
      <c r="A55" s="373" t="s">
        <v>140</v>
      </c>
      <c r="B55" s="374">
        <v>42.147634128799837</v>
      </c>
      <c r="C55" s="376">
        <v>1.4269076096365538</v>
      </c>
      <c r="D55" s="383">
        <v>1.4418657865452251</v>
      </c>
      <c r="E55" s="376">
        <v>0.22362337526756162</v>
      </c>
      <c r="F55" s="374">
        <v>40.787405185171792</v>
      </c>
      <c r="G55" s="376">
        <v>1.1302846573795042</v>
      </c>
      <c r="H55" s="374">
        <v>1.2728958611144821</v>
      </c>
      <c r="I55" s="378">
        <v>0.22674623371930958</v>
      </c>
      <c r="J55" s="111">
        <v>43.875144346965591</v>
      </c>
      <c r="K55" s="376">
        <v>1.3069929514183649</v>
      </c>
      <c r="L55" s="374">
        <v>0.71438657066546263</v>
      </c>
      <c r="M55" s="378">
        <v>0.16006141178740557</v>
      </c>
      <c r="N55" s="374">
        <v>1.7275102138519287</v>
      </c>
      <c r="O55" s="11"/>
      <c r="P55" s="378">
        <v>3.0847980976104736</v>
      </c>
      <c r="Q55" s="377">
        <v>-0.72747921943664551</v>
      </c>
      <c r="R55" s="250" t="s">
        <v>46</v>
      </c>
      <c r="S55" s="378">
        <v>0.27539023756980896</v>
      </c>
      <c r="T55" s="374">
        <v>3.0877392292022705</v>
      </c>
      <c r="U55" s="11"/>
      <c r="V55" s="376">
        <v>1.777928352355957</v>
      </c>
      <c r="W55" s="380">
        <v>-0.55850929021835327</v>
      </c>
      <c r="X55" s="250" t="s">
        <v>46</v>
      </c>
      <c r="Y55" s="378">
        <v>0.27756360173225403</v>
      </c>
      <c r="Z55" s="7"/>
    </row>
    <row r="56" spans="1:26">
      <c r="A56" s="384" t="s">
        <v>243</v>
      </c>
      <c r="B56" s="385">
        <v>20.99271743336989</v>
      </c>
      <c r="C56" s="386">
        <v>0.18722557933682951</v>
      </c>
      <c r="D56" s="387">
        <v>8.3523792250310578</v>
      </c>
      <c r="E56" s="386">
        <v>0.1016396358096401</v>
      </c>
      <c r="F56" s="385">
        <v>22.12150261993019</v>
      </c>
      <c r="G56" s="386">
        <v>0.17086623832081729</v>
      </c>
      <c r="H56" s="385">
        <v>7.4193027271244576</v>
      </c>
      <c r="I56" s="391">
        <v>9.0279917818259003E-2</v>
      </c>
      <c r="J56" s="388">
        <v>21.977479924445539</v>
      </c>
      <c r="K56" s="386">
        <v>0.16226748434991509</v>
      </c>
      <c r="L56" s="385">
        <v>6.7653674317429244</v>
      </c>
      <c r="M56" s="391">
        <v>9.0834674145313807E-2</v>
      </c>
      <c r="N56" s="385">
        <v>0.98476248979568481</v>
      </c>
      <c r="O56" s="389"/>
      <c r="P56" s="391">
        <v>1.1073635816574097</v>
      </c>
      <c r="Q56" s="392">
        <v>-1.5870118141174316</v>
      </c>
      <c r="R56" s="390" t="s">
        <v>46</v>
      </c>
      <c r="S56" s="391">
        <v>0.3337913453578949</v>
      </c>
      <c r="T56" s="385">
        <v>-0.14402268826961517</v>
      </c>
      <c r="U56" s="389"/>
      <c r="V56" s="386">
        <v>0.31055840849876404</v>
      </c>
      <c r="W56" s="393">
        <v>-0.65393531322479248</v>
      </c>
      <c r="X56" s="390" t="s">
        <v>46</v>
      </c>
      <c r="Y56" s="391">
        <v>0.14024119079113007</v>
      </c>
      <c r="Z56" s="7"/>
    </row>
    <row r="57" spans="1:26" ht="12" customHeight="1">
      <c r="A57" s="7"/>
      <c r="B57" s="7"/>
      <c r="C57" s="7"/>
      <c r="D57" s="7"/>
      <c r="E57" s="7"/>
      <c r="F57" s="7"/>
      <c r="G57" s="7"/>
      <c r="H57" s="7"/>
      <c r="I57" s="7"/>
      <c r="J57" s="7"/>
      <c r="K57" s="7"/>
      <c r="L57" s="7"/>
      <c r="M57" s="7"/>
      <c r="N57" s="7"/>
      <c r="O57" s="7"/>
      <c r="P57" s="7"/>
      <c r="Q57" s="7"/>
      <c r="R57" s="7"/>
      <c r="S57" s="7"/>
      <c r="T57" s="7"/>
      <c r="U57" s="7"/>
      <c r="V57" s="7"/>
      <c r="W57" s="7"/>
      <c r="X57" s="7"/>
      <c r="Y57" s="7"/>
      <c r="Z57" s="7"/>
    </row>
    <row r="58" spans="1:26">
      <c r="A58" s="311" t="s">
        <v>416</v>
      </c>
      <c r="B58" s="7"/>
      <c r="C58" s="7"/>
      <c r="D58" s="7"/>
      <c r="E58" s="7"/>
      <c r="F58" s="7"/>
      <c r="G58" s="7"/>
      <c r="H58" s="7"/>
      <c r="I58" s="7"/>
      <c r="J58" s="7"/>
      <c r="K58" s="7"/>
      <c r="L58" s="7"/>
      <c r="M58" s="7"/>
      <c r="N58" s="7"/>
      <c r="O58" s="7"/>
      <c r="P58" s="7"/>
      <c r="Q58" s="7"/>
      <c r="R58" s="7"/>
      <c r="S58" s="7"/>
      <c r="T58" s="7"/>
      <c r="U58" s="7"/>
      <c r="V58" s="7"/>
      <c r="W58" s="7"/>
      <c r="X58" s="7"/>
      <c r="Y58" s="7"/>
    </row>
    <row r="59" spans="1:26">
      <c r="A59" s="311" t="s">
        <v>417</v>
      </c>
      <c r="B59" s="7"/>
      <c r="C59" s="7"/>
      <c r="D59" s="7"/>
      <c r="E59" s="7"/>
      <c r="F59" s="7"/>
      <c r="G59" s="7"/>
      <c r="H59" s="7"/>
      <c r="I59" s="7"/>
      <c r="J59" s="7"/>
      <c r="K59" s="7"/>
      <c r="L59" s="7"/>
      <c r="M59" s="7"/>
      <c r="N59" s="7"/>
      <c r="O59" s="7"/>
      <c r="P59" s="7"/>
      <c r="Q59" s="7"/>
      <c r="R59" s="7"/>
      <c r="S59" s="7"/>
      <c r="T59" s="7"/>
      <c r="U59" s="7"/>
      <c r="V59" s="7"/>
      <c r="W59" s="7"/>
      <c r="X59" s="7"/>
      <c r="Y59" s="7"/>
    </row>
    <row r="60" spans="1:26">
      <c r="A60" s="1279" t="s">
        <v>418</v>
      </c>
      <c r="B60" s="1279"/>
      <c r="C60" s="1279"/>
      <c r="D60" s="1279"/>
      <c r="E60" s="1279"/>
      <c r="F60" s="1279"/>
      <c r="G60" s="1279"/>
      <c r="H60" s="1279"/>
      <c r="I60" s="1279"/>
      <c r="J60" s="1279"/>
      <c r="K60" s="1279"/>
      <c r="L60" s="1279"/>
      <c r="M60" s="1279"/>
      <c r="N60" s="1279"/>
      <c r="O60" s="1279"/>
      <c r="P60" s="1279"/>
      <c r="Q60" s="1279"/>
      <c r="R60" s="1279"/>
      <c r="S60" s="1279"/>
      <c r="T60" s="1279"/>
      <c r="U60" s="1279"/>
      <c r="V60" s="1279"/>
      <c r="W60" s="1279"/>
      <c r="X60" s="1279"/>
      <c r="Y60" s="1279"/>
    </row>
    <row r="61" spans="1:26">
      <c r="A61" s="260" t="s">
        <v>291</v>
      </c>
      <c r="B61" s="32"/>
      <c r="C61" s="32"/>
      <c r="D61" s="32"/>
      <c r="E61" s="32"/>
      <c r="F61" s="32"/>
      <c r="G61" s="32"/>
      <c r="H61" s="32"/>
      <c r="I61" s="32"/>
      <c r="J61" s="32"/>
      <c r="K61" s="32"/>
      <c r="L61" s="32"/>
      <c r="M61" s="32"/>
      <c r="N61" s="32"/>
      <c r="O61" s="32"/>
      <c r="P61" s="32"/>
      <c r="Q61" s="32"/>
      <c r="R61" s="32"/>
      <c r="S61" s="32"/>
      <c r="T61" s="32"/>
      <c r="U61" s="32"/>
      <c r="V61" s="32"/>
      <c r="W61" s="32"/>
      <c r="X61" s="32"/>
      <c r="Y61" s="32"/>
    </row>
  </sheetData>
  <mergeCells count="21">
    <mergeCell ref="B5:C5"/>
    <mergeCell ref="D5:E5"/>
    <mergeCell ref="F5:G5"/>
    <mergeCell ref="H5:I5"/>
    <mergeCell ref="J5:K5"/>
    <mergeCell ref="A60:Y60"/>
    <mergeCell ref="A4:A6"/>
    <mergeCell ref="N6:O6"/>
    <mergeCell ref="Q6:R6"/>
    <mergeCell ref="T5:V5"/>
    <mergeCell ref="W5:Y5"/>
    <mergeCell ref="T4:Y4"/>
    <mergeCell ref="T6:U6"/>
    <mergeCell ref="W6:X6"/>
    <mergeCell ref="L5:M5"/>
    <mergeCell ref="N5:P5"/>
    <mergeCell ref="Q5:S5"/>
    <mergeCell ref="B4:E4"/>
    <mergeCell ref="F4:I4"/>
    <mergeCell ref="J4:M4"/>
    <mergeCell ref="N4:S4"/>
  </mergeCells>
  <conditionalFormatting sqref="N7:N14 N16:N34 N36:N43 N45:N51 N53:N56 Q53:Q56 T44:T56 W44:W56">
    <cfRule type="expression" dxfId="19" priority="8">
      <formula>ABS(N7/O7)&gt;1.96</formula>
    </cfRule>
  </conditionalFormatting>
  <conditionalFormatting sqref="Q7:Q14 Q16:Q34 Q36:Q43 Q45:Q51">
    <cfRule type="expression" dxfId="18" priority="7">
      <formula>ABS(Q7/R7)&gt;1.96</formula>
    </cfRule>
  </conditionalFormatting>
  <conditionalFormatting sqref="T7:T42">
    <cfRule type="expression" dxfId="17" priority="6">
      <formula>ABS(T7/U7)&gt;1.96</formula>
    </cfRule>
  </conditionalFormatting>
  <conditionalFormatting sqref="W7:W42">
    <cfRule type="expression" dxfId="16" priority="5">
      <formula>ABS(W7/X7)&gt;1.96</formula>
    </cfRule>
  </conditionalFormatting>
  <hyperlinks>
    <hyperlink ref="A2" location="TOC!A1" tooltip=" " display="Back to TOC"/>
  </hyperlink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R12"/>
  <sheetViews>
    <sheetView workbookViewId="0">
      <selection activeCell="H24" sqref="H24"/>
    </sheetView>
  </sheetViews>
  <sheetFormatPr defaultRowHeight="15"/>
  <cols>
    <col min="1" max="1" width="10" customWidth="1"/>
    <col min="2" max="17" width="8" customWidth="1"/>
    <col min="18" max="18" width="4" customWidth="1"/>
    <col min="19" max="22" width="6.5703125" customWidth="1"/>
    <col min="23" max="23" width="4.140625" customWidth="1"/>
  </cols>
  <sheetData>
    <row r="1" spans="1:18">
      <c r="A1" s="3" t="s">
        <v>315</v>
      </c>
      <c r="B1" s="3" t="s">
        <v>375</v>
      </c>
      <c r="C1" s="2"/>
    </row>
    <row r="2" spans="1:18">
      <c r="A2" s="1178" t="s">
        <v>311</v>
      </c>
      <c r="B2" s="3"/>
      <c r="C2" s="2"/>
    </row>
    <row r="4" spans="1:18" ht="44.25" customHeight="1">
      <c r="A4" s="1295" t="s">
        <v>18</v>
      </c>
      <c r="B4" s="1297" t="s">
        <v>283</v>
      </c>
      <c r="C4" s="1293"/>
      <c r="D4" s="1294" t="s">
        <v>116</v>
      </c>
      <c r="E4" s="1293"/>
      <c r="F4" s="1294" t="s">
        <v>117</v>
      </c>
      <c r="G4" s="1293"/>
      <c r="H4" s="1294" t="s">
        <v>65</v>
      </c>
      <c r="I4" s="1293"/>
      <c r="J4" s="1294" t="s">
        <v>66</v>
      </c>
      <c r="K4" s="1293"/>
      <c r="L4" s="1294" t="s">
        <v>67</v>
      </c>
      <c r="M4" s="1293"/>
      <c r="N4" s="1292" t="s">
        <v>68</v>
      </c>
      <c r="O4" s="1293"/>
      <c r="P4" s="1294" t="s">
        <v>69</v>
      </c>
      <c r="Q4" s="1293"/>
      <c r="R4" s="35"/>
    </row>
    <row r="5" spans="1:18">
      <c r="A5" s="1296"/>
      <c r="B5" s="273" t="s">
        <v>14</v>
      </c>
      <c r="C5" s="411" t="s">
        <v>15</v>
      </c>
      <c r="D5" s="412" t="s">
        <v>14</v>
      </c>
      <c r="E5" s="413" t="s">
        <v>15</v>
      </c>
      <c r="F5" s="273" t="s">
        <v>14</v>
      </c>
      <c r="G5" s="413" t="s">
        <v>15</v>
      </c>
      <c r="H5" s="273" t="s">
        <v>14</v>
      </c>
      <c r="I5" s="413" t="s">
        <v>15</v>
      </c>
      <c r="J5" s="273" t="s">
        <v>14</v>
      </c>
      <c r="K5" s="413" t="s">
        <v>15</v>
      </c>
      <c r="L5" s="273" t="s">
        <v>14</v>
      </c>
      <c r="M5" s="413" t="s">
        <v>15</v>
      </c>
      <c r="N5" s="412" t="s">
        <v>14</v>
      </c>
      <c r="O5" s="413" t="s">
        <v>15</v>
      </c>
      <c r="P5" s="273" t="s">
        <v>14</v>
      </c>
      <c r="Q5" s="413" t="s">
        <v>15</v>
      </c>
    </row>
    <row r="6" spans="1:18">
      <c r="A6" s="40">
        <v>2006</v>
      </c>
      <c r="B6" s="409" t="s">
        <v>281</v>
      </c>
      <c r="C6" s="409" t="s">
        <v>281</v>
      </c>
      <c r="D6" s="410">
        <v>3.032148799758152</v>
      </c>
      <c r="E6" s="138">
        <v>0.2530615092615448</v>
      </c>
      <c r="F6" s="137">
        <v>9.8227052309160019</v>
      </c>
      <c r="G6" s="139">
        <v>0.4551141641286473</v>
      </c>
      <c r="H6" s="140">
        <v>20.221896680796597</v>
      </c>
      <c r="I6" s="138">
        <v>0.63373512637523888</v>
      </c>
      <c r="J6" s="137">
        <v>27.728763418475751</v>
      </c>
      <c r="K6" s="139">
        <v>0.50513213134437374</v>
      </c>
      <c r="L6" s="140">
        <v>24.576609706049574</v>
      </c>
      <c r="M6" s="138">
        <v>0.5294269121748798</v>
      </c>
      <c r="N6" s="140">
        <v>11.773028311578619</v>
      </c>
      <c r="O6" s="138">
        <v>0.52828612614308845</v>
      </c>
      <c r="P6" s="137">
        <v>2.8448478524253118</v>
      </c>
      <c r="Q6" s="138">
        <v>0.26055097123461513</v>
      </c>
      <c r="R6" s="4"/>
    </row>
    <row r="7" spans="1:18">
      <c r="A7" s="41">
        <v>2009</v>
      </c>
      <c r="B7" s="409" t="s">
        <v>281</v>
      </c>
      <c r="C7" s="409" t="s">
        <v>281</v>
      </c>
      <c r="D7" s="242">
        <v>3.3956269066560001</v>
      </c>
      <c r="E7" s="138">
        <v>0.26678995635800001</v>
      </c>
      <c r="F7" s="137">
        <v>9.1566254820279998</v>
      </c>
      <c r="G7" s="139">
        <v>0.48295572962400002</v>
      </c>
      <c r="H7" s="140">
        <v>19.978199450696</v>
      </c>
      <c r="I7" s="138">
        <v>0.58511365849700003</v>
      </c>
      <c r="J7" s="137">
        <v>28.428719028075001</v>
      </c>
      <c r="K7" s="139">
        <v>0.65062178204099996</v>
      </c>
      <c r="L7" s="140">
        <v>24.502513635216999</v>
      </c>
      <c r="M7" s="138">
        <v>0.66336359721899996</v>
      </c>
      <c r="N7" s="140">
        <v>11.450163103271001</v>
      </c>
      <c r="O7" s="138">
        <v>0.58374620356399998</v>
      </c>
      <c r="P7" s="137">
        <v>3.088152394058</v>
      </c>
      <c r="Q7" s="138">
        <v>0.49808719153199998</v>
      </c>
      <c r="R7" s="4"/>
    </row>
    <row r="8" spans="1:18">
      <c r="A8" s="41">
        <v>2012</v>
      </c>
      <c r="B8" s="409" t="s">
        <v>281</v>
      </c>
      <c r="C8" s="409" t="s">
        <v>281</v>
      </c>
      <c r="D8" s="278">
        <v>3.4308208595859138</v>
      </c>
      <c r="E8" s="142">
        <v>0.25052817841228076</v>
      </c>
      <c r="F8" s="141">
        <v>10.214972884096047</v>
      </c>
      <c r="G8" s="143">
        <v>0.4107547464098032</v>
      </c>
      <c r="H8" s="144">
        <v>21.492784264778134</v>
      </c>
      <c r="I8" s="142">
        <v>0.47076617157105011</v>
      </c>
      <c r="J8" s="141">
        <v>28.530212628562111</v>
      </c>
      <c r="K8" s="143">
        <v>0.67728147284461215</v>
      </c>
      <c r="L8" s="144">
        <v>22.774615388504941</v>
      </c>
      <c r="M8" s="142">
        <v>0.62939259699243832</v>
      </c>
      <c r="N8" s="144">
        <v>10.912487390890393</v>
      </c>
      <c r="O8" s="142">
        <v>0.47000714017992412</v>
      </c>
      <c r="P8" s="141">
        <v>2.64410658358246</v>
      </c>
      <c r="Q8" s="142">
        <v>0.2528044671125626</v>
      </c>
      <c r="R8" s="4"/>
    </row>
    <row r="9" spans="1:18">
      <c r="A9" s="41">
        <v>2015</v>
      </c>
      <c r="B9" s="84">
        <v>0.56471797831849246</v>
      </c>
      <c r="C9" s="134">
        <v>9.2805507451378472E-2</v>
      </c>
      <c r="D9" s="85">
        <v>4.2538149589496426</v>
      </c>
      <c r="E9" s="86">
        <v>0.26019544367256703</v>
      </c>
      <c r="F9" s="135">
        <v>12.826826345202576</v>
      </c>
      <c r="G9" s="134">
        <v>0.47662823808061461</v>
      </c>
      <c r="H9" s="85">
        <v>21.567723830735844</v>
      </c>
      <c r="I9" s="86">
        <v>0.53037523991025282</v>
      </c>
      <c r="J9" s="135">
        <v>27.296411487098698</v>
      </c>
      <c r="K9" s="134">
        <v>0.51045282740026932</v>
      </c>
      <c r="L9" s="85">
        <v>22.303233946164255</v>
      </c>
      <c r="M9" s="86">
        <v>0.53313550420983213</v>
      </c>
      <c r="N9" s="135">
        <v>9.1510074705798328</v>
      </c>
      <c r="O9" s="134">
        <v>0.41975479191210552</v>
      </c>
      <c r="P9" s="128">
        <v>2.0362639829506608</v>
      </c>
      <c r="Q9" s="129">
        <v>0.22226928877815685</v>
      </c>
      <c r="R9" s="4"/>
    </row>
    <row r="10" spans="1:18">
      <c r="A10" s="42">
        <v>2018</v>
      </c>
      <c r="B10" s="130">
        <v>0.64464273079418843</v>
      </c>
      <c r="C10" s="133">
        <v>0.10097901577333018</v>
      </c>
      <c r="D10" s="132">
        <v>4.4672316554992557</v>
      </c>
      <c r="E10" s="131">
        <v>0.28038225799468464</v>
      </c>
      <c r="F10" s="136">
        <v>13.748146449513637</v>
      </c>
      <c r="G10" s="133">
        <v>0.48268401195606719</v>
      </c>
      <c r="H10" s="132">
        <v>23.002189869538956</v>
      </c>
      <c r="I10" s="131">
        <v>0.55715572009331404</v>
      </c>
      <c r="J10" s="136">
        <v>27.493663824136867</v>
      </c>
      <c r="K10" s="133">
        <v>0.59916791387552182</v>
      </c>
      <c r="L10" s="132">
        <v>21.162922995829874</v>
      </c>
      <c r="M10" s="131">
        <v>0.56785330240900023</v>
      </c>
      <c r="N10" s="136">
        <v>7.9244559370465808</v>
      </c>
      <c r="O10" s="133">
        <v>0.39677207208064807</v>
      </c>
      <c r="P10" s="132">
        <v>1.5567465376407033</v>
      </c>
      <c r="Q10" s="133">
        <v>0.22150995731288314</v>
      </c>
      <c r="R10" s="4"/>
    </row>
    <row r="11" spans="1:18" ht="7.5" customHeight="1"/>
    <row r="12" spans="1:18">
      <c r="A12" s="260" t="s">
        <v>282</v>
      </c>
    </row>
  </sheetData>
  <mergeCells count="9">
    <mergeCell ref="N4:O4"/>
    <mergeCell ref="P4:Q4"/>
    <mergeCell ref="A4:A5"/>
    <mergeCell ref="D4:E4"/>
    <mergeCell ref="F4:G4"/>
    <mergeCell ref="H4:I4"/>
    <mergeCell ref="J4:K4"/>
    <mergeCell ref="L4:M4"/>
    <mergeCell ref="B4:C4"/>
  </mergeCells>
  <hyperlinks>
    <hyperlink ref="A2" location="TOC!A1" tooltip=" " display="Back to TOC"/>
  </hyperlink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64</vt:i4>
      </vt:variant>
    </vt:vector>
  </HeadingPairs>
  <TitlesOfParts>
    <vt:vector size="64" baseType="lpstr">
      <vt:lpstr>TOC</vt:lpstr>
      <vt:lpstr>Figure 6.1</vt:lpstr>
      <vt:lpstr>Figure 6.2</vt:lpstr>
      <vt:lpstr>Table 6.1</vt:lpstr>
      <vt:lpstr>Table 6.2</vt:lpstr>
      <vt:lpstr>Figure 6.3</vt:lpstr>
      <vt:lpstr>Figure 6.4</vt:lpstr>
      <vt:lpstr>Table 6.3</vt:lpstr>
      <vt:lpstr>Figure 6.5</vt:lpstr>
      <vt:lpstr>Figure 6.6</vt:lpstr>
      <vt:lpstr>Table 6.4</vt:lpstr>
      <vt:lpstr>Figure 6.7</vt:lpstr>
      <vt:lpstr>Figure 6.8</vt:lpstr>
      <vt:lpstr>Figure 6.9</vt:lpstr>
      <vt:lpstr>Table 6.5</vt:lpstr>
      <vt:lpstr>Figure 6.10</vt:lpstr>
      <vt:lpstr>Table 6.6</vt:lpstr>
      <vt:lpstr>Figure 6.11</vt:lpstr>
      <vt:lpstr>Figure 6.12</vt:lpstr>
      <vt:lpstr>Figure 6.13</vt:lpstr>
      <vt:lpstr>Table 6.7</vt:lpstr>
      <vt:lpstr>Figure 6.14</vt:lpstr>
      <vt:lpstr>Figure 6.15</vt:lpstr>
      <vt:lpstr>Table 6.8</vt:lpstr>
      <vt:lpstr>Figure 6.16</vt:lpstr>
      <vt:lpstr>Figure 6.17</vt:lpstr>
      <vt:lpstr>Table 6.9</vt:lpstr>
      <vt:lpstr>Figure 6.18</vt:lpstr>
      <vt:lpstr>Figure 6.19</vt:lpstr>
      <vt:lpstr>Figure 6.20</vt:lpstr>
      <vt:lpstr>Figure 6.21</vt:lpstr>
      <vt:lpstr>Table 6.10</vt:lpstr>
      <vt:lpstr>Figure 6.22</vt:lpstr>
      <vt:lpstr>Figure 6.23</vt:lpstr>
      <vt:lpstr>Figure 6.24</vt:lpstr>
      <vt:lpstr>Figure 6.25</vt:lpstr>
      <vt:lpstr>Table 6.11</vt:lpstr>
      <vt:lpstr>Figure 6.26</vt:lpstr>
      <vt:lpstr>Figure 6.27</vt:lpstr>
      <vt:lpstr>Figure 6.28</vt:lpstr>
      <vt:lpstr>Figure 6.29</vt:lpstr>
      <vt:lpstr>Figure 6.30</vt:lpstr>
      <vt:lpstr>Figure 6.31</vt:lpstr>
      <vt:lpstr>Table 6.12</vt:lpstr>
      <vt:lpstr>Figure 6.32</vt:lpstr>
      <vt:lpstr>Figure 6.33</vt:lpstr>
      <vt:lpstr>Figure 6.34</vt:lpstr>
      <vt:lpstr>Figure 6.35</vt:lpstr>
      <vt:lpstr>Table 6.13</vt:lpstr>
      <vt:lpstr>Figure 6.36</vt:lpstr>
      <vt:lpstr>Figure 6.37</vt:lpstr>
      <vt:lpstr>Figure 6.38</vt:lpstr>
      <vt:lpstr>Figure 6.39</vt:lpstr>
      <vt:lpstr>Table 6.14</vt:lpstr>
      <vt:lpstr>Figure 6.40</vt:lpstr>
      <vt:lpstr>Figure 6.41</vt:lpstr>
      <vt:lpstr>Figure 6.42</vt:lpstr>
      <vt:lpstr>Figure 6.43</vt:lpstr>
      <vt:lpstr>Table 6.15</vt:lpstr>
      <vt:lpstr>Figure 6.44</vt:lpstr>
      <vt:lpstr>Figure 6.45</vt:lpstr>
      <vt:lpstr>Figure 6.46</vt:lpstr>
      <vt:lpstr>Figure 6.47</vt:lpstr>
      <vt:lpstr>Table 6.16</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2019-12-03T02:54:41Z</dcterms:modified>
  <cp:contentStatus/>
</cp:coreProperties>
</file>